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charts/chart18.xml" ContentType="application/vnd.openxmlformats-officedocument.drawingml.chart+xml"/>
  <Override PartName="/xl/drawings/drawing12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omments2.xml" ContentType="application/vnd.openxmlformats-officedocument.spreadsheetml.comments+xml"/>
  <Override PartName="/xl/drawings/drawing1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h0103\Documents\statistiche\Nuova cartella\"/>
    </mc:Choice>
  </mc:AlternateContent>
  <bookViews>
    <workbookView xWindow="0" yWindow="0" windowWidth="28800" windowHeight="12345" tabRatio="681" firstSheet="10" activeTab="18"/>
  </bookViews>
  <sheets>
    <sheet name="Tab. 5.1 Graf. 5.1" sheetId="3" r:id="rId1"/>
    <sheet name="Tab. 5.2" sheetId="36" r:id="rId2"/>
    <sheet name="Tab. 5.3 - Graf. 5.2" sheetId="32" r:id="rId3"/>
    <sheet name="Tab. 5.4" sheetId="34" r:id="rId4"/>
    <sheet name="Graf. 5.3 - 5.4" sheetId="21" r:id="rId5"/>
    <sheet name="Tab. 5.5, Graf. 5.5-5.6-5.7" sheetId="37" r:id="rId6"/>
    <sheet name="Tab 5.6" sheetId="38" r:id="rId7"/>
    <sheet name="Graf. 5.8" sheetId="39" r:id="rId8"/>
    <sheet name="Graf. 5.9" sheetId="40" r:id="rId9"/>
    <sheet name="Tab. 5.7, Graf. 5.10 - 5.11" sheetId="41" r:id="rId10"/>
    <sheet name="Tab. 5.8 Graf. 5.12 - 5.13" sheetId="42" r:id="rId11"/>
    <sheet name="Tab 5.9 - 5.10" sheetId="43" r:id="rId12"/>
    <sheet name="Graf. 5.14 - 5.15" sheetId="44" r:id="rId13"/>
    <sheet name="Graf. 5.16-5.17" sheetId="45" r:id="rId14"/>
    <sheet name="Graf. 5.18" sheetId="46" r:id="rId15"/>
    <sheet name="Graf. 5.19-5.20" sheetId="47" r:id="rId16"/>
    <sheet name="Tab. 5.11" sheetId="50" r:id="rId17"/>
    <sheet name="Graf. 5.21-5.22-5.23" sheetId="49" r:id="rId18"/>
    <sheet name="Tab. 5.12-5.13-5.14" sheetId="48" r:id="rId19"/>
  </sheets>
  <calcPr calcId="162913"/>
</workbook>
</file>

<file path=xl/calcChain.xml><?xml version="1.0" encoding="utf-8"?>
<calcChain xmlns="http://schemas.openxmlformats.org/spreadsheetml/2006/main">
  <c r="P22" i="49" l="1"/>
  <c r="O22" i="49"/>
  <c r="M22" i="49"/>
  <c r="L22" i="49"/>
  <c r="K22" i="49"/>
  <c r="J22" i="49"/>
  <c r="I22" i="49"/>
  <c r="H22" i="49"/>
  <c r="G22" i="49"/>
  <c r="F22" i="49"/>
  <c r="E22" i="49"/>
  <c r="D22" i="49"/>
  <c r="R16" i="49"/>
  <c r="Q16" i="49"/>
  <c r="P16" i="49"/>
  <c r="O16" i="49"/>
  <c r="N16" i="49"/>
  <c r="M16" i="49"/>
  <c r="L16" i="49"/>
  <c r="K16" i="49"/>
  <c r="J16" i="49"/>
  <c r="I16" i="49"/>
  <c r="H16" i="49"/>
  <c r="G16" i="49"/>
  <c r="F16" i="49"/>
  <c r="E16" i="49"/>
  <c r="D16" i="49"/>
  <c r="R10" i="49"/>
  <c r="Q10" i="49"/>
  <c r="P10" i="49"/>
  <c r="O10" i="49"/>
  <c r="M10" i="49"/>
  <c r="L10" i="49"/>
  <c r="K10" i="49"/>
  <c r="J10" i="49"/>
  <c r="I10" i="49"/>
  <c r="H10" i="49"/>
  <c r="G10" i="49"/>
  <c r="F10" i="49"/>
  <c r="E10" i="49"/>
  <c r="D10" i="49"/>
  <c r="S11" i="45"/>
  <c r="R11" i="45"/>
  <c r="A1" i="50"/>
  <c r="N49" i="38" l="1"/>
  <c r="M49" i="38"/>
  <c r="L49" i="38"/>
  <c r="K49" i="38"/>
  <c r="J49" i="38"/>
  <c r="I49" i="38"/>
  <c r="H49" i="38"/>
  <c r="G49" i="38"/>
  <c r="F49" i="38"/>
  <c r="E49" i="38"/>
  <c r="D49" i="38"/>
  <c r="N48" i="38"/>
  <c r="M48" i="38"/>
  <c r="L48" i="38"/>
  <c r="K48" i="38"/>
  <c r="J48" i="38"/>
  <c r="I48" i="38"/>
  <c r="H48" i="38"/>
  <c r="G48" i="38"/>
  <c r="F48" i="38"/>
  <c r="E48" i="38"/>
  <c r="D48" i="38"/>
  <c r="N47" i="38"/>
  <c r="M47" i="38"/>
  <c r="L47" i="38"/>
  <c r="K47" i="38"/>
  <c r="J47" i="38"/>
  <c r="I47" i="38"/>
  <c r="H47" i="38"/>
  <c r="G47" i="38"/>
  <c r="F47" i="38"/>
  <c r="E47" i="38"/>
  <c r="D47" i="38"/>
  <c r="N46" i="38"/>
  <c r="M46" i="38"/>
  <c r="L46" i="38"/>
  <c r="K46" i="38"/>
  <c r="J46" i="38"/>
  <c r="I46" i="38"/>
  <c r="H46" i="38"/>
  <c r="G46" i="38"/>
  <c r="F46" i="38"/>
  <c r="E46" i="38"/>
  <c r="D46" i="38"/>
  <c r="N45" i="38"/>
  <c r="M45" i="38"/>
  <c r="L45" i="38"/>
  <c r="K45" i="38"/>
  <c r="J45" i="38"/>
  <c r="I45" i="38"/>
  <c r="H45" i="38"/>
  <c r="G45" i="38"/>
  <c r="F45" i="38"/>
  <c r="E45" i="38"/>
  <c r="D45" i="38"/>
  <c r="N44" i="38"/>
  <c r="M44" i="38"/>
  <c r="L44" i="38"/>
  <c r="K44" i="38"/>
  <c r="J44" i="38"/>
  <c r="I44" i="38"/>
  <c r="H44" i="38"/>
  <c r="G44" i="38"/>
  <c r="F44" i="38"/>
  <c r="E44" i="38"/>
  <c r="D44" i="38"/>
  <c r="N43" i="38"/>
  <c r="M43" i="38"/>
  <c r="L43" i="38"/>
  <c r="K43" i="38"/>
  <c r="J43" i="38"/>
  <c r="I43" i="38"/>
  <c r="H43" i="38"/>
  <c r="G43" i="38"/>
  <c r="F43" i="38"/>
  <c r="E43" i="38"/>
  <c r="D43" i="38"/>
  <c r="N42" i="38"/>
  <c r="M42" i="38"/>
  <c r="L42" i="38"/>
  <c r="K42" i="38"/>
  <c r="J42" i="38"/>
  <c r="I42" i="38"/>
  <c r="H42" i="38"/>
  <c r="G42" i="38"/>
  <c r="F42" i="38"/>
  <c r="E42" i="38"/>
  <c r="D42" i="38"/>
  <c r="N41" i="38"/>
  <c r="M41" i="38"/>
  <c r="L41" i="38"/>
  <c r="K41" i="38"/>
  <c r="J41" i="38"/>
  <c r="I41" i="38"/>
  <c r="H41" i="38"/>
  <c r="G41" i="38"/>
  <c r="F41" i="38"/>
  <c r="E41" i="38"/>
  <c r="D41" i="38"/>
  <c r="N40" i="38"/>
  <c r="M40" i="38"/>
  <c r="L40" i="38"/>
  <c r="K40" i="38"/>
  <c r="J40" i="38"/>
  <c r="I40" i="38"/>
  <c r="H40" i="38"/>
  <c r="G40" i="38"/>
  <c r="F40" i="38"/>
  <c r="E40" i="38"/>
  <c r="D40" i="38"/>
  <c r="N39" i="38"/>
  <c r="M39" i="38"/>
  <c r="L39" i="38"/>
  <c r="K39" i="38"/>
  <c r="J39" i="38"/>
  <c r="I39" i="38"/>
  <c r="H39" i="38"/>
  <c r="G39" i="38"/>
  <c r="F39" i="38"/>
  <c r="E39" i="38"/>
  <c r="D39" i="38"/>
  <c r="N38" i="38"/>
  <c r="M38" i="38"/>
  <c r="L38" i="38"/>
  <c r="K38" i="38"/>
  <c r="J38" i="38"/>
  <c r="I38" i="38"/>
  <c r="H38" i="38"/>
  <c r="G38" i="38"/>
  <c r="F38" i="38"/>
  <c r="E38" i="38"/>
  <c r="D38" i="38"/>
  <c r="N37" i="38"/>
  <c r="M37" i="38"/>
  <c r="L37" i="38"/>
  <c r="K37" i="38"/>
  <c r="J37" i="38"/>
  <c r="I37" i="38"/>
  <c r="H37" i="38"/>
  <c r="G37" i="38"/>
  <c r="F37" i="38"/>
  <c r="E37" i="38"/>
  <c r="D37" i="38"/>
  <c r="N36" i="38"/>
  <c r="M36" i="38"/>
  <c r="L36" i="38"/>
  <c r="K36" i="38"/>
  <c r="J36" i="38"/>
  <c r="I36" i="38"/>
  <c r="H36" i="38"/>
  <c r="G36" i="38"/>
  <c r="F36" i="38"/>
  <c r="E36" i="38"/>
  <c r="D36" i="38"/>
  <c r="N35" i="38"/>
  <c r="M35" i="38"/>
  <c r="L35" i="38"/>
  <c r="K35" i="38"/>
  <c r="J35" i="38"/>
  <c r="I35" i="38"/>
  <c r="H35" i="38"/>
  <c r="G35" i="38"/>
  <c r="F35" i="38"/>
  <c r="E35" i="38"/>
  <c r="D35" i="38"/>
  <c r="N34" i="38"/>
  <c r="M34" i="38"/>
  <c r="L34" i="38"/>
  <c r="K34" i="38"/>
  <c r="J34" i="38"/>
  <c r="I34" i="38"/>
  <c r="H34" i="38"/>
  <c r="G34" i="38"/>
  <c r="F34" i="38"/>
  <c r="E34" i="38"/>
  <c r="D34" i="38"/>
  <c r="N33" i="38"/>
  <c r="M33" i="38"/>
  <c r="L33" i="38"/>
  <c r="K33" i="38"/>
  <c r="J33" i="38"/>
  <c r="I33" i="38"/>
  <c r="H33" i="38"/>
  <c r="G33" i="38"/>
  <c r="F33" i="38"/>
  <c r="E33" i="38"/>
  <c r="D33" i="38"/>
  <c r="N32" i="38"/>
  <c r="M32" i="38"/>
  <c r="L32" i="38"/>
  <c r="K32" i="38"/>
  <c r="J32" i="38"/>
  <c r="I32" i="38"/>
  <c r="H32" i="38"/>
  <c r="G32" i="38"/>
  <c r="F32" i="38"/>
  <c r="E32" i="38"/>
  <c r="D32" i="38"/>
  <c r="A1" i="42"/>
  <c r="A1" i="38"/>
  <c r="A1" i="44"/>
  <c r="A1" i="43"/>
  <c r="C31" i="34" l="1"/>
  <c r="D31" i="34"/>
  <c r="E31" i="34"/>
  <c r="F31" i="34"/>
  <c r="C19" i="32" l="1"/>
  <c r="C18" i="32"/>
  <c r="D32" i="32"/>
  <c r="E32" i="32"/>
  <c r="C32" i="32"/>
  <c r="H39" i="34" l="1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58" i="34"/>
  <c r="H59" i="34"/>
  <c r="H38" i="34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G55" i="34"/>
  <c r="G56" i="34"/>
  <c r="G57" i="34"/>
  <c r="G58" i="34"/>
  <c r="G59" i="34"/>
  <c r="G38" i="34"/>
  <c r="D22" i="32"/>
  <c r="E22" i="32"/>
  <c r="D21" i="32"/>
  <c r="E21" i="32"/>
  <c r="C21" i="32"/>
  <c r="C22" i="32"/>
  <c r="D20" i="32"/>
  <c r="E20" i="32"/>
  <c r="C20" i="32"/>
  <c r="D19" i="32"/>
  <c r="E19" i="32"/>
  <c r="D18" i="32"/>
  <c r="E18" i="32"/>
  <c r="F7" i="36" l="1"/>
  <c r="F8" i="36"/>
  <c r="F9" i="36"/>
  <c r="F10" i="36"/>
  <c r="F11" i="36"/>
  <c r="F12" i="36"/>
  <c r="F13" i="36"/>
  <c r="F14" i="36"/>
  <c r="F15" i="36"/>
  <c r="F16" i="36"/>
  <c r="F6" i="36"/>
  <c r="D13" i="36"/>
  <c r="D10" i="36" l="1"/>
  <c r="D12" i="36"/>
  <c r="D11" i="36"/>
  <c r="D6" i="36"/>
  <c r="D9" i="36"/>
  <c r="D16" i="36"/>
  <c r="D15" i="36"/>
  <c r="D7" i="36"/>
  <c r="D8" i="36"/>
  <c r="D14" i="36"/>
  <c r="G10" i="3" l="1"/>
  <c r="F10" i="3" l="1"/>
</calcChain>
</file>

<file path=xl/comments1.xml><?xml version="1.0" encoding="utf-8"?>
<comments xmlns="http://schemas.openxmlformats.org/spreadsheetml/2006/main">
  <authors>
    <author>MyOECD</author>
  </authors>
  <commentList>
    <comment ref="D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H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J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L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N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P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R3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</commentList>
</comments>
</file>

<file path=xl/comments2.xml><?xml version="1.0" encoding="utf-8"?>
<comments xmlns="http://schemas.openxmlformats.org/spreadsheetml/2006/main">
  <authors>
    <author>MyOECD</author>
  </authors>
  <commentList>
    <comment ref="E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I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J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K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L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M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N1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M69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N69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</commentList>
</comments>
</file>

<file path=xl/sharedStrings.xml><?xml version="1.0" encoding="utf-8"?>
<sst xmlns="http://schemas.openxmlformats.org/spreadsheetml/2006/main" count="1826" uniqueCount="388">
  <si>
    <t>Economia - Industria</t>
  </si>
  <si>
    <t>Territorio</t>
  </si>
  <si>
    <t/>
  </si>
  <si>
    <t>Italia</t>
  </si>
  <si>
    <t>Provincia</t>
  </si>
  <si>
    <t>Attive</t>
  </si>
  <si>
    <t>Registrate</t>
  </si>
  <si>
    <t>L'Aquila</t>
  </si>
  <si>
    <t>Teramo</t>
  </si>
  <si>
    <t>Pescara</t>
  </si>
  <si>
    <t>Chieti</t>
  </si>
  <si>
    <t>Abruzzo</t>
  </si>
  <si>
    <t>Totale</t>
  </si>
  <si>
    <t>0 addetti</t>
  </si>
  <si>
    <t>1 addetto</t>
  </si>
  <si>
    <t>2-5 addetti</t>
  </si>
  <si>
    <t>6-9 addetti</t>
  </si>
  <si>
    <t>10-19 addetti</t>
  </si>
  <si>
    <t>20-49 addetti</t>
  </si>
  <si>
    <t>50-99 addetti</t>
  </si>
  <si>
    <t>100-249 addetti</t>
  </si>
  <si>
    <t>250-499 addetti</t>
  </si>
  <si>
    <t>più di 500 addetti</t>
  </si>
  <si>
    <t xml:space="preserve"> Addetti totali UL</t>
  </si>
  <si>
    <t>Addetti dipendenti UL</t>
  </si>
  <si>
    <t>Addetti indipendenti UL</t>
  </si>
  <si>
    <t>A Agricoltura, silvicoltura pesca</t>
  </si>
  <si>
    <t>B Estrazione di minerali da cave e miniere</t>
  </si>
  <si>
    <t>C Attività manifatturiere</t>
  </si>
  <si>
    <t>D Fornitura di energia elettrica, gas, vapore e aria condizionata</t>
  </si>
  <si>
    <t>E Fornitura di acqua; reti fognarie, attività di gestione di rifiuti e di risanamento</t>
  </si>
  <si>
    <t>F Costruzioni</t>
  </si>
  <si>
    <t>G Commercio all'ingrosso e al dettaglio; riparazione di autoveicoli e motocicli</t>
  </si>
  <si>
    <t xml:space="preserve">H Trasporto e magazzinaggio </t>
  </si>
  <si>
    <t xml:space="preserve">I Attività dei servizi di alloggio e di ristorazione </t>
  </si>
  <si>
    <t>J Servizi di informazione e comunicazione</t>
  </si>
  <si>
    <t>K Attività finanziarie e assicurative</t>
  </si>
  <si>
    <t>L Attività immobiliari</t>
  </si>
  <si>
    <t>M Attività professionali, scientifiche e tecniche</t>
  </si>
  <si>
    <t>N Noleggio, agenzie di viaggio, servizi di supporto alle imprese</t>
  </si>
  <si>
    <t>O Amministrazione pubblica e difesa; assicurazione sociale obbligatoria</t>
  </si>
  <si>
    <t>P Istruzione</t>
  </si>
  <si>
    <t xml:space="preserve">Q Sanità e assistenza sociale  </t>
  </si>
  <si>
    <t>R Attività artistiche, sportive, di intrattenimento e divertimento</t>
  </si>
  <si>
    <t>S Altre attività di servizi</t>
  </si>
  <si>
    <t>X Imprese non classificate</t>
  </si>
  <si>
    <t>Nome del report:</t>
  </si>
  <si>
    <t>Descrizione:</t>
  </si>
  <si>
    <t>Filtri utilizzati:</t>
  </si>
  <si>
    <t>Regione includes ABRUZZO</t>
  </si>
  <si>
    <t>Regione</t>
  </si>
  <si>
    <t>Classe di Addetti</t>
  </si>
  <si>
    <t xml:space="preserve">ABRUZZO              </t>
  </si>
  <si>
    <t>Grand Total</t>
  </si>
  <si>
    <t xml:space="preserve"> Addetti totali loc.</t>
  </si>
  <si>
    <t>Addetti dipendenti loc.</t>
  </si>
  <si>
    <t>Addetti indipendenti loc.</t>
  </si>
  <si>
    <t xml:space="preserve">CHIETI              </t>
  </si>
  <si>
    <t xml:space="preserve">L'AQUILA            </t>
  </si>
  <si>
    <t xml:space="preserve">PESCARA             </t>
  </si>
  <si>
    <t xml:space="preserve">TERAMO              </t>
  </si>
  <si>
    <t>Settore</t>
  </si>
  <si>
    <t>D Fornitura di energia elettrica, gas, vapore e aria condiz...</t>
  </si>
  <si>
    <t>E Fornitura di acqua; reti fognarie, attività di gestione d...</t>
  </si>
  <si>
    <t>G Commercio all'ingrosso e al dettaglio; riparazione di aut...</t>
  </si>
  <si>
    <t>N Noleggio, agenzie di viaggio, servizi di supporto alle imp...</t>
  </si>
  <si>
    <t>O Amministrazione pubblica e difesa; assicurazione sociale...</t>
  </si>
  <si>
    <t>R Attività artistiche, sportive, di intrattenimento e diver...</t>
  </si>
  <si>
    <t>Classe di Natura Giuridica</t>
  </si>
  <si>
    <t>T Attività di famiglie e convivenze come datori di lavoro p...</t>
  </si>
  <si>
    <t>%</t>
  </si>
  <si>
    <t>N°</t>
  </si>
  <si>
    <t xml:space="preserve"> </t>
  </si>
  <si>
    <t>T Attività di famiglie e convivenze come datori di lavoro p.</t>
  </si>
  <si>
    <t>Localizzazioni 4° trimestre 2019</t>
  </si>
  <si>
    <t>Localizzazioni 4° trimestre 2020</t>
  </si>
  <si>
    <t xml:space="preserve">Tabella 5.2: Unità locali attive per classe di addetti al 31 dicembre 2020 in Abruzzo </t>
  </si>
  <si>
    <t>Grafico 5.1: Unità locali attive in Abruzzo al 31 dicembre. Anni 2016-2020</t>
  </si>
  <si>
    <t>Variazioni assolute 2020/2019</t>
  </si>
  <si>
    <t>Grafico 5.2: Addetti delle unità locali in Abruzzo. Variazioni assolute 2020/2019</t>
  </si>
  <si>
    <t>Tabella 5.3: Addetti alle unità locali in Abruzzo al 31 dicembre 2020</t>
  </si>
  <si>
    <t>Unità locali Attive 2020</t>
  </si>
  <si>
    <t xml:space="preserve"> Addetti totali UL 2020</t>
  </si>
  <si>
    <t>Addetti dipendenti UL 2020</t>
  </si>
  <si>
    <t>Addetti indipendenti UL 2020</t>
  </si>
  <si>
    <t>Variazione assoluta UL attive 2020/2019</t>
  </si>
  <si>
    <t>Variazione assoluta  addetti UL 2020/2019</t>
  </si>
  <si>
    <t>Grafico 5.3: Unità locali attive in Abruzzo per natura giuridica al 31 dicembre 2020</t>
  </si>
  <si>
    <t>Grafico 5.4: Addetti alle unità locali attive in Abruzzo per natura giuridica al 31 dicembre 2020</t>
  </si>
  <si>
    <t>Tabella 5.1: Unità locali attive e registrate in Abruzzo al 31 dicembre. Anni 2016-2020</t>
  </si>
  <si>
    <t>Tabella 5.4: Unità locali e addetti per settore 'Ateco 2007' in Abruzzo al 31 dicembre 2020</t>
  </si>
  <si>
    <t>Società di capitale</t>
  </si>
  <si>
    <t>Società di persone</t>
  </si>
  <si>
    <t>Imprese individuali</t>
  </si>
  <si>
    <t>Altre forme</t>
  </si>
  <si>
    <t>Fonte dati: Infocamere</t>
  </si>
  <si>
    <t>Pseudo-sottosezioni</t>
  </si>
  <si>
    <t>Importazioni</t>
  </si>
  <si>
    <t>AA-Prodotti dell'agricoltura, silvicoltura e pesca</t>
  </si>
  <si>
    <t>CA-Prodotti alimentari, bevande e tabacco</t>
  </si>
  <si>
    <t>CB-Prodotti tessili, abbigliamento, pelli e accessori</t>
  </si>
  <si>
    <t>CC-Legno e prodotti in legno; carta e stampa</t>
  </si>
  <si>
    <t>CE-Sostanze e prodotti chimici</t>
  </si>
  <si>
    <t>CF-Articoli farmaceutici, chimico-medicinali e botanici</t>
  </si>
  <si>
    <t>CG-Articoli in gomma e materie plastiche, altri prodotti della lavorazione di minerali non metalliferi</t>
  </si>
  <si>
    <t>CH-Metalli di base e prodotti in metallo, escl. macchine e impianti</t>
  </si>
  <si>
    <t>CI-Computer, apparecchi elettronici e ottici</t>
  </si>
  <si>
    <t>CJ-Apparecchi elettrici</t>
  </si>
  <si>
    <t>CK-Macchinari ed apparecchi n.c.a.</t>
  </si>
  <si>
    <t>CL-Mezzi di trasporto</t>
  </si>
  <si>
    <t>CM-Prodotti delle altre attività manifatturiere</t>
  </si>
  <si>
    <t>Esportazioni</t>
  </si>
  <si>
    <t>AA-Prodotti dell'agricoltura, della silvicoltura e della pesca</t>
  </si>
  <si>
    <t>CH-Metalli di base e prodotti in metallo, esclusi macchine e impianti</t>
  </si>
  <si>
    <t>Importazioni totali</t>
  </si>
  <si>
    <t>Esportazioni totali</t>
  </si>
  <si>
    <t>AA</t>
  </si>
  <si>
    <t>CA</t>
  </si>
  <si>
    <t>CB</t>
  </si>
  <si>
    <t>CC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</si>
  <si>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</si>
  <si>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</si>
  <si>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</si>
  <si>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</si>
  <si>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</si>
  <si>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</si>
  <si>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</si>
  <si>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</si>
  <si>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</si>
  <si>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Tabella 5.5: Interscambio commerciale in valore dell’Abruzzo per alcune principali pseudo-sottosezioni 'Ateco 2007'. Valori in euro. Anni 2012-2020</t>
  </si>
  <si>
    <t>Grafico 5.5: Importazioni ed esportazioni dell’Abruzzo. Valori in euro. Anni 2012-2020</t>
  </si>
  <si>
    <r>
      <t>Grafico 5.6: Importazioni relative all’Abruzzo per alcune principali sottosezioni Ateco. Anni 2014, 2016, 2018, 2020</t>
    </r>
    <r>
      <rPr>
        <b/>
        <vertAlign val="superscript"/>
        <sz val="10"/>
        <rFont val="Calibri"/>
        <family val="2"/>
        <scheme val="minor"/>
      </rPr>
      <t>*</t>
    </r>
  </si>
  <si>
    <r>
      <t>Grafico 5.7: Esportazioni relative all’Abruzzo per alcune principali sottosezioni Ateco. Anni 2014, 2016, 2018, 2020</t>
    </r>
    <r>
      <rPr>
        <b/>
        <vertAlign val="superscript"/>
        <sz val="10"/>
        <color rgb="FF000000"/>
        <rFont val="Calibri"/>
        <family val="2"/>
        <scheme val="minor"/>
      </rPr>
      <t>*</t>
    </r>
  </si>
  <si>
    <t>&lt;?xml version="1.0" encoding="utf-16"?&gt;&lt;WebTableParameter xmlns:xsd="http://www.w3.org/2001/XMLSchema" xmlns:xsi="http://www.w3.org/2001/XMLSchema-instance" xmlns="http://stats.oecd.org/OECDStatWS/2004/03/01/"&gt;&lt;DataTable Code="DCCV_FORZLV1" HasMetadata="true"&gt;&lt;Name LocaleIsoCode="en"&gt;Labour  force&lt;/Name&gt;&lt;Name LocaleIsoCode="it"&gt;Forze di  lavoro&lt;/Name&gt;&lt;Dimension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Code="ITF11" HasMetadata="false" HasOnlyUnitMetadata="false" HasChild="0"&gt;&lt;Name LocaleIsoCode="en"&gt;L'Aquila&lt;/Name&gt;&lt;Name LocaleIsoCode="it"&gt;L'Aquila&lt;/Name&gt;&lt;/ChildMember&gt;&lt;ChildMember Code="ITF12" HasMetadata="false" HasOnlyUnitMetadata="false" HasChild="0"&gt;&lt;Name LocaleIsoCode="en"&gt;Teramo&lt;/Name&gt;&lt;Name LocaleIsoCode="it"&gt;Teramo&lt;/Name&gt;&lt;/ChildMember&gt;&lt;ChildMember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Code="FOR" HasMetadata="false" HasChild="0"&gt;&lt;Name LocaleIsoCode="en"&gt;labour force 15 years and more (thousands)&lt;/Name&gt;&lt;Name LocaleIsoCode="it"&gt;forze di lavoro 15 anni e oltre (migliaia)&lt;/Name&gt;&lt;/Member&gt;&lt;/Dimension&gt;&lt;Dimension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LocaleIsoCode="en"&gt;Level of education&lt;/Name&gt;&lt;Name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Code="2010" HasMetadata="true"&gt;&lt;Name LocaleIsoCode="en"&gt;2010&lt;/Name&gt;&lt;Name LocaleIsoCode="it"&gt;2010&lt;/Name&gt;&lt;/Member&gt;&lt;Member Code="2011" HasMetadata="true"&gt;&lt;Name LocaleIsoCode="en"&gt;2011&lt;/Name&gt;&lt;Name LocaleIsoCode="it"&gt;2011&lt;/Name&gt;&lt;/Member&gt;&lt;Member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HasMetadata="true"&gt;&lt;Name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Annual="11" Semesters="0" Quarters="0" Months="0" Weeks="0" Days="0" /&gt;&lt;/TimeDimension&gt;&lt;/WBOSInformations&gt;&lt;Tabulation Axis="horizontal"&gt;&lt;Dimension Code="TIME" /&gt;&lt;/Tabulation&gt;&lt;Tabulation Axis="vertical"&gt;&lt;Dimension Code="ITTER107" /&gt;&lt;Dimension Code="SEXISTAT1" /&gt;&lt;/Tabulation&gt;&lt;Tabulation Axis="page"&gt;&lt;Dimension Code="TIPO_DATO_FOL" /&gt;&lt;Dimension Code="ETA1" /&gt;&lt;Dimension Code="TITOLO_STUDIO" /&gt;&lt;Dimension Code="CITTADINANZA"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provinciali&lt;/Name&gt;&lt;AbsoluteUri&gt;http://dati.istat.it//View.aspx?QueryId=33982&amp;amp;QueryType=Public&amp;amp;Lang=it&lt;/AbsoluteUri&gt;&lt;/Query&gt;&lt;/WebTableParameter&gt;</t>
  </si>
  <si>
    <t>Dataset:Forze di  lavoro</t>
  </si>
  <si>
    <t>Tipo dato</t>
  </si>
  <si>
    <t>forze di lavoro 15 anni e oltre (migliaia)</t>
  </si>
  <si>
    <t xml:space="preserve">Tabella 5.6: Forze lavoro (15 anni e oltre) per sesso in Abruzzo e in Italia. Valori assoluti. Anni 2012-2020
</t>
  </si>
  <si>
    <t>Classe di età</t>
  </si>
  <si>
    <t>15 anni e più</t>
  </si>
  <si>
    <t>Seleziona periodo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</si>
  <si>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</si>
  <si>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</si>
  <si>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</si>
  <si>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</si>
  <si>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</si>
  <si>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</si>
  <si>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</si>
  <si>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</si>
  <si>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</si>
  <si>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</si>
  <si>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</si>
  <si>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Sesso</t>
  </si>
  <si>
    <t>maschi</t>
  </si>
  <si>
    <t>femmine</t>
  </si>
  <si>
    <t>totale</t>
  </si>
  <si>
    <t xml:space="preserve">  Abruzzo</t>
  </si>
  <si>
    <t xml:space="preserve">    L'Aquila</t>
  </si>
  <si>
    <t xml:space="preserve">    Teramo</t>
  </si>
  <si>
    <t xml:space="preserve">    Pescara</t>
  </si>
  <si>
    <t xml:space="preserve">    Chieti</t>
  </si>
  <si>
    <t>Dati estratti il 06 dic 2021 10:33 UTC (GMT) da I.Stat</t>
  </si>
  <si>
    <t>forze di lavoro 15 anni e oltre (valori assoluti)</t>
  </si>
  <si>
    <t>Dataset:Tasso di  attività</t>
  </si>
  <si>
    <t>tasso di attività</t>
  </si>
  <si>
    <t>Grafico 5.8: Tasso di attività (15 anni e oltre) per sesso in Italia e in Abruzzo. Valori percentuali. Anni 2010-2020</t>
  </si>
  <si>
    <t>2009</t>
  </si>
  <si>
    <t>Italia - maschi</t>
  </si>
  <si>
    <t>Italia - femmine</t>
  </si>
  <si>
    <t xml:space="preserve">  Piemonte</t>
  </si>
  <si>
    <t xml:space="preserve">  Valle d'Aosta / Vallée d'Aoste</t>
  </si>
  <si>
    <t xml:space="preserve">  Liguria</t>
  </si>
  <si>
    <t xml:space="preserve">  Lombardia</t>
  </si>
  <si>
    <t xml:space="preserve">  Trentino Alto Adige / Südtirol</t>
  </si>
  <si>
    <t xml:space="preserve">  Veneto</t>
  </si>
  <si>
    <t xml:space="preserve">  Friuli-Venezia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</si>
  <si>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</si>
  <si>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</si>
  <si>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</si>
  <si>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</si>
  <si>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</si>
  <si>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>Abruzzo - maschi</t>
  </si>
  <si>
    <t>Abruzzo - femmine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</si>
  <si>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</si>
  <si>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</si>
  <si>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</si>
  <si>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</si>
  <si>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</si>
  <si>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</si>
  <si>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</si>
  <si>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Dati estratti il 06 dic 2021 10:19 UTC (GMT) da I.Stat</t>
  </si>
  <si>
    <t>Grafico 5.9: Tasso di attività (15 anni e oltre) per regione. Valori percentuali. Anno 2020</t>
  </si>
  <si>
    <t>Trentino-A. Adige</t>
  </si>
  <si>
    <t>Emilia-Romagna</t>
  </si>
  <si>
    <t>Lombardia</t>
  </si>
  <si>
    <t>Veneto</t>
  </si>
  <si>
    <t>Valle d'Aosta</t>
  </si>
  <si>
    <t>Toscana</t>
  </si>
  <si>
    <t>Friuli-Venezia G.</t>
  </si>
  <si>
    <t>Piemonte</t>
  </si>
  <si>
    <t>Lazio</t>
  </si>
  <si>
    <t>Marche</t>
  </si>
  <si>
    <t>Umbria</t>
  </si>
  <si>
    <t>Liguria</t>
  </si>
  <si>
    <t>Sardegna</t>
  </si>
  <si>
    <t>Molise</t>
  </si>
  <si>
    <t>Basilicata</t>
  </si>
  <si>
    <t>Puglia</t>
  </si>
  <si>
    <t>Campania</t>
  </si>
  <si>
    <t>Calabria</t>
  </si>
  <si>
    <t>Sicilia</t>
  </si>
  <si>
    <t>Dataset:Tasso di  occupazione</t>
  </si>
  <si>
    <t>tasso di occupazione</t>
  </si>
  <si>
    <t>Tabella 5.7: Tasso di occupazione (15 anni e oltre) per sesso in Abruzzo e in Italia. Valori percentuali. Anni 2010-2020</t>
  </si>
  <si>
    <t>Dati estratti il 06 dic 2021 11:58 UTC (GMT) da I.Stat</t>
  </si>
  <si>
    <t>Grafico 5.10: Tasso di occupazione (15 anni e oltre) in Abruzzo e in Italia. Valori percentuali. Anni 2010-2020</t>
  </si>
  <si>
    <t>Grafico 5.11: Tasso di occupazione (15 anni e oltre) per sesso in Abruzzo e in Italia. Valori percentuali. Anni 2010-2020</t>
  </si>
  <si>
    <t>&lt;?xml version="1.0" encoding="utf-16"?&gt;&lt;WebTableParameter xmlns:xsd="http://www.w3.org/2001/XMLSchema" xmlns:xsi="http://www.w3.org/2001/XMLSchema-instance" xmlns="http://stats.oecd.org/OECDStatWS/2004/03/01/"&gt;&lt;DataTable Code="DCCV_TAXDISOCCU1" HasMetadata="true"&gt;&lt;Name LocaleIsoCode="en"&gt;Unemployment  rate&lt;/Name&gt;&lt;Name LocaleIsoCode="it"&gt;Tasso di  disoccupazione&lt;/Name&gt;&lt;Dimension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Code="ITF1" HasMetadata="false" HasChild="1"&gt;&lt;Name LocaleIsoCode="en"&gt;Abruzzo&lt;/Name&gt;&lt;Name LocaleIsoCode="it"&gt;Abruzzo&lt;/Name&gt;&lt;ChildMember Code="ITF11" HasMetadata="false" HasChild="0"&gt;&lt;Name LocaleIsoCode="en"&gt;L'Aquila&lt;/Name&gt;&lt;Name LocaleIsoCode="it"&gt;L'Aquila&lt;/Name&gt;&lt;/ChildMember&gt;&lt;ChildMember Code="ITF12" HasMetadata="false" HasChild="0"&gt;&lt;Name LocaleIsoCode="en"&gt;Teramo&lt;/Name&gt;&lt;Name LocaleIsoCode="it"&gt;Teramo&lt;/Name&gt;&lt;/ChildMember&gt;&lt;ChildMember Code="ITF13" HasMetadata="false" HasChild="0"&gt;&lt;Name LocaleIsoCode="en"&gt;Pescara&lt;/Name&gt;&lt;Name LocaleIsoCode="it"&gt;Pescara&lt;/Name&gt;&lt;/ChildMember&gt;&lt;ChildMember Code="ITF14" HasMetadata="false"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Code="UNEM_R" HasMetadata="false" HasOnlyUnitMetadata="false" HasChild="0"&gt;&lt;Name LocaleIsoCode="en"&gt;unemployment rate&lt;/Name&gt;&lt;Name LocaleIsoCode="it"&gt;tasso di disoccupazione&lt;/Name&gt;&lt;/Member&gt;&lt;/Dimension&gt;&lt;Dimension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HasChild="0"&gt;&lt;Name LocaleIsoCode="en"&gt;15-29 years&lt;/Name&gt;&lt;Name LocaleIsoCode="it"&gt;15-29 anni&lt;/Name&gt;&lt;/Member&gt;&lt;Member Code="Y25-34" HasMetadata="false" HasChild="0"&gt;&lt;Name LocaleIsoCode="en"&gt;25-34 years&lt;/Name&gt;&lt;Name LocaleIsoCode="it"&gt;25-34 anni&lt;/Name&gt;&lt;/Member&gt;&lt;Member Code="Y15-74" HasMetadata="false" HasChild="0"&gt;&lt;Name LocaleIsoCode="en"&gt;15-74 years&lt;/Name&gt;&lt;Name LocaleIsoCode="it"&gt;15-74 anni&lt;/Name&gt;&lt;/Member&gt;&lt;Member Code="Y_GE35" HasMetadata="false" HasChild="0"&gt;&lt;Name LocaleIsoCode="en"&gt;35 years and over&lt;/Name&gt;&lt;Name LocaleIsoCode="it"&gt;35 anni e più&lt;/Name&gt;&lt;/Member&gt;&lt;Member Code="Y_GE15" HasMetadata="false" HasChild="0" IsDisplayed="true"&gt;&lt;Name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Code="DURATA" HasMetadata="false" CommonCode="DURATA" Display="labels"&gt;&lt;Name LocaleIsoCode="en"&gt;Duration of unemployment&lt;/Name&gt;&lt;Name LocaleIsoCode="it"&gt;Durata della disoccupazione&lt;/Name&gt;&lt;Member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Code="2010" HasMetadata="true"&gt;&lt;Name LocaleIsoCode="en"&gt;2010&lt;/Name&gt;&lt;Name LocaleIsoCode="it"&gt;2010&lt;/Name&gt;&lt;/Member&gt;&lt;Member Code="2011" HasMetadata="true"&gt;&lt;Name LocaleIsoCode="en"&gt;2011&lt;/Name&gt;&lt;Name LocaleIsoCode="it"&gt;2011&lt;/Name&gt;&lt;/Member&gt;&lt;Member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HasMetadata="true"&gt;&lt;Name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Annual="11" Semesters="0" Quarters="0" Months="0" Weeks="0" Days="0" /&gt;&lt;/TimeDimension&gt;&lt;/WBOSInformations&gt;&lt;Tabulation Axis="horizontal"&gt;&lt;Dimension Code="TIME" /&gt;&lt;/Tabulation&gt;&lt;Tabulation Axis="vertical"&gt;&lt;Dimension Code="ITTER107" /&gt;&lt;/Tabulation&gt;&lt;Tabulation Axis="page"&gt;&lt;Dimension Code="TIPO_DATO_FOL" /&gt;&lt;Dimension Code="SEXISTAT1" /&gt;&lt;Dimension Code="ETA1" /&gt;&lt;Dimension Code="TITOLO_STUDIO" /&gt;&lt;Dimension Code="CITTADINANZA" /&gt;&lt;Dimension Code="DURATA"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provinciali&lt;/Name&gt;&lt;AbsoluteUri&gt;http://dati.istat.it//View.aspx?QueryId=25524&amp;amp;QueryType=Public&amp;amp;Lang=it&lt;/AbsoluteUri&gt;&lt;/Query&gt;&lt;/WebTableParameter&gt;</t>
  </si>
  <si>
    <t>Dataset:Tasso di  disoccupazione</t>
  </si>
  <si>
    <t>tasso di disoccupazione</t>
  </si>
  <si>
    <t>Grafico 5.12: Tasso di disoccupazione (15 anni e oltre) in Abruzzo e in Italia. Valori percentuali. Anni 2010-2020</t>
  </si>
  <si>
    <t>Dati estratti il 06 dic 2021 13:05 UTC (GMT) da I.Stat</t>
  </si>
  <si>
    <t>Tabella 5.8: Tasso di disoccupazione (15 anni e oltre) in Abruzzo e in Italia. Valori percentuali. Anni 2010-2020</t>
  </si>
  <si>
    <t>Grafico 5.13: Tasso di disoccupazione (15 anni e oltre) per provincia in Abruzzo. Valori percentuali. Anni 2010-2020</t>
  </si>
  <si>
    <t>&lt;?xml version="1.0" encoding="utf-16"?&gt;&lt;WebTableParameter xmlns:xsd="http://www.w3.org/2001/XMLSchema" xmlns:xsi="http://www.w3.org/2001/XMLSchema-instance" xmlns="http://stats.oecd.org/OECDStatWS/2004/03/01/"&gt;&lt;DataTable Code="DCCV_INATTIV1" HasMetadata="true"&gt;&lt;Name LocaleIsoCode="en"&gt;Inactive  population&lt;/Name&gt;&lt;Name LocaleIsoCode="it"&gt; Inattivi&lt;/Name&gt;&lt;Dimension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Code="ITF1" HasMetadata="false" HasChild="1"&gt;&lt;Name LocaleIsoCode="en"&gt;Abruzzo&lt;/Name&gt;&lt;Name LocaleIsoCode="it"&gt;Abruzzo&lt;/Name&gt;&lt;ChildMember Code="ITF11" HasMetadata="false" HasChild="0"&gt;&lt;Name LocaleIsoCode="en"&gt;L'Aquila&lt;/Name&gt;&lt;Name LocaleIsoCode="it"&gt;L'Aquila&lt;/Name&gt;&lt;/ChildMember&gt;&lt;ChildMember Code="ITF12" HasMetadata="false" HasChild="0"&gt;&lt;Name LocaleIsoCode="en"&gt;Teramo&lt;/Name&gt;&lt;Name LocaleIsoCode="it"&gt;Teramo&lt;/Name&gt;&lt;/ChildMember&gt;&lt;ChildMember Code="ITF13" HasMetadata="false" HasChild="0"&gt;&lt;Name LocaleIsoCode="en"&gt;Pescara&lt;/Name&gt;&lt;Name LocaleIsoCode="it"&gt;Pescara&lt;/Name&gt;&lt;/ChildMember&gt;&lt;ChildMember Code="ITF14" HasMetadata="false"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Code="INAC" HasMetadata="false" HasChild="0"&gt;&lt;Name LocaleIsoCode="en"&gt;inactive persons (thousands)&lt;/Name&gt;&lt;Name LocaleIsoCode="it"&gt;inattivi (migliaia)&lt;/Name&gt;&lt;/Member&gt;&lt;/Dimension&gt;&lt;Dimension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Code="Y0-14" HasMetadata="false" HasChild="0"&gt;&lt;Name LocaleIsoCode="en"&gt;0-14 years&lt;/Name&gt;&lt;Name LocaleIsoCode="it"&gt;0-14 anni&lt;/Name&gt;&lt;/Member&gt;&lt;Member Code="Y15-64" HasMetadata="false" HasChild="0" IsDisplayed="true"&gt;&lt;Name LocaleIsoCode="en"&gt;15-64 years&lt;/Name&gt;&lt;Name LocaleIsoCode="it"&gt;15-64 anni&lt;/Name&gt;&lt;/Member&gt;&lt;Member Code="Y_GE65" HasMetadata="false" HasChild="0"&gt;&lt;Name LocaleIsoCode="en"&gt;65 years and over&lt;/Name&gt;&lt;Name LocaleIsoCode="it"&gt;65 anni e più&lt;/Name&gt;&lt;/Member&gt;&lt;Member Code="Y_GE15" HasMetadata="false" HasChild="0"&gt;&lt;Name LocaleIsoCode="en"&gt;15 years and over&lt;/Name&gt;&lt;Name LocaleIsoCode="it"&gt;15 anni e più&lt;/Name&gt;&lt;/Member&gt;&lt;Member Code="TOTAL" HasMetadata="false" HasChild="0"&gt;&lt;Name LocaleIsoCode="en"&gt;total&lt;/Name&gt;&lt;Name LocaleIsoCode="it"&gt;totale&lt;/Name&gt;&lt;/Member&gt;&lt;/Dimension&gt;&lt;Dimension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Code="CONDIZIONE_PROF" HasMetadata="false" CommonCode="CONDIZIONE_PROF" Display="labels"&gt;&lt;Name LocaleIsoCode="en"&gt;Labour status&lt;/Name&gt;&lt;Name LocaleIsoCode="it"&gt;Condizione professionale&lt;/Name&gt;&lt;Member Code="99" HasMetadata="false" HasChild="0"&gt;&lt;Name LocaleIsoCode="en"&gt;total&lt;/Name&gt;&lt;Name LocaleIsoCode="it"&gt;totale&lt;/Name&gt;&lt;/Member&gt;&lt;/Dimension&gt;&lt;Dimension Code="MOTIVOPS1" HasMetadata="false" CommonCode="MOTIVOPS1" Display="labels"&gt;&lt;Name LocaleIsoCode="en"&gt;Inactivity reasons&lt;/Name&gt;&lt;Name LocaleIsoCode="it"&gt;Motivo inattività&lt;/Name&gt;&lt;Member Code="ALL" HasMetadata="false" HasChild="0"&gt;&lt;Name LocaleIsoCode="en"&gt;all items&lt;/Name&gt;&lt;Name LocaleIsoCode="it"&gt;tutte le voci&lt;/Name&gt;&lt;/Member&gt;&lt;/Dimension&gt;&lt;Dimension Code="CONDIZIONE_DICH" HasMetadata="false" CommonCode="CONDIZIONE_DICH" Display="labels"&gt;&lt;Name LocaleIsoCode="en"&gt;Main status&lt;/Name&gt;&lt;Name LocaleIsoCode="it"&gt;Condizione dichiarata&lt;/Name&gt;&lt;Member Code="99"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Code="2010" HasMetadata="true"&gt;&lt;Name LocaleIsoCode="en"&gt;2010&lt;/Name&gt;&lt;Name LocaleIsoCode="it"&gt;2010&lt;/Name&gt;&lt;/Member&gt;&lt;Member Code="2011" HasMetadata="true"&gt;&lt;Name LocaleIsoCode="en"&gt;2011&lt;/Name&gt;&lt;Name LocaleIsoCode="it"&gt;2011&lt;/Name&gt;&lt;/Member&gt;&lt;Member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HasMetadata="true"&gt;&lt;Name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Annual="11" Semesters="0" Quarters="0" Months="0" Weeks="0" Days="0" /&gt;&lt;/TimeDimension&gt;&lt;/WBOSInformations&gt;&lt;Tabulation Axis="horizontal"&gt;&lt;Dimension Code="TIME" /&gt;&lt;/Tabulation&gt;&lt;Tabulation Axis="vertical"&gt;&lt;Dimension Code="ITTER107" /&gt;&lt;Dimension Code="SEXISTAT1" /&gt;&lt;/Tabulation&gt;&lt;Tabulation Axis="page"&gt;&lt;Dimension Code="TIPO_DATO_FOL" /&gt;&lt;Dimension Code="ETA1" /&gt;&lt;Dimension Code="TITOLO_STUDIO" /&gt;&lt;Dimension Code="CITTADINANZA" /&gt;&lt;Dimension Code="CONDIZIONE_PROF" /&gt;&lt;Dimension Code="MOTIVOPS1" /&gt;&lt;Dimension Code="CONDIZIONE_DICH"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provinciali&lt;/Name&gt;&lt;AbsoluteUri&gt;http://dati.istat.it//View.aspx?QueryId=25461&amp;amp;QueryType=Public&amp;amp;Lang=it&lt;/AbsoluteUri&gt;&lt;/Query&gt;&lt;/WebTableParameter&gt;</t>
  </si>
  <si>
    <t>Dataset:Inattivi</t>
  </si>
  <si>
    <t>inattivi (migliaia)</t>
  </si>
  <si>
    <t>15-64 anni</t>
  </si>
  <si>
    <t>Tabella 5.9: Inattivi in Abruzzo e in Italia (15-64 anni) per sesso. Valori assoluti. Anni 2010-2020</t>
  </si>
  <si>
    <t>Maschi</t>
  </si>
  <si>
    <t>Femmine</t>
  </si>
  <si>
    <t>Tabella 5.10: Inattivi in Abruzzo (15-64 anni) per province. Valori assoluti. Anni 2010-2020</t>
  </si>
  <si>
    <t>Province</t>
  </si>
  <si>
    <t>Dati estratti il 06 dic 2021 13:52 UTC (GMT) da I.Stat</t>
  </si>
  <si>
    <t>inattivi (valori assoluti)</t>
  </si>
  <si>
    <t>&lt;?xml version="1.0" encoding="utf-16"?&gt;&lt;WebTableParameter xmlns:xsd="http://www.w3.org/2001/XMLSchema" xmlns:xsi="http://www.w3.org/2001/XMLSchema-instance" xmlns="http://stats.oecd.org/OECDStatWS/2004/03/01/"&gt;&lt;DataTable Code="DCCV_TAXINATT1" HasMetadata="true"&gt;&lt;Name LocaleIsoCode="en"&gt;Inactivity  rate&lt;/Name&gt;&lt;Name LocaleIsoCode="it"&gt;Tasso di  inattività&lt;/Name&gt;&lt;Dimension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Code="ITF1" HasMetadata="false" HasChild="1"&gt;&lt;Name LocaleIsoCode="en"&gt;Abruzzo&lt;/Name&gt;&lt;Name LocaleIsoCode="it"&gt;Abruzzo&lt;/Name&gt;&lt;ChildMember Code="ITF11" HasMetadata="false" HasChild="0"&gt;&lt;Name LocaleIsoCode="en"&gt;L'Aquila&lt;/Name&gt;&lt;Name LocaleIsoCode="it"&gt;L'Aquila&lt;/Name&gt;&lt;/ChildMember&gt;&lt;ChildMember Code="ITF12" HasMetadata="false" HasChild="0"&gt;&lt;Name LocaleIsoCode="en"&gt;Teramo&lt;/Name&gt;&lt;Name LocaleIsoCode="it"&gt;Teramo&lt;/Name&gt;&lt;/ChildMember&gt;&lt;ChildMember Code="ITF13" HasMetadata="false" HasChild="0"&gt;&lt;Name LocaleIsoCode="en"&gt;Pescara&lt;/Name&gt;&lt;Name LocaleIsoCode="it"&gt;Pescara&lt;/Name&gt;&lt;/ChildMember&gt;&lt;ChildMember Code="ITF14" HasMetadata="false" HasChild="0"&gt;&lt;Name LocaleIsoCode="en"&gt;Chieti&lt;/Name&gt;&lt;Name LocaleIsoCode="it"&gt;Chieti&lt;/Name&gt;&lt;/ChildMember&gt;&lt;/ChildMember&gt;&lt;/Member&gt;&lt;/Dimension&gt;&lt;Dimension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Code="INAC_R" HasMetadata="false" HasOnlyUnitMetadata="false" HasChild="0"&gt;&lt;Name LocaleIsoCode="en"&gt;inactivity rate&lt;/Name&gt;&lt;Name LocaleIsoCode="it"&gt;tasso di inattività&lt;/Name&gt;&lt;/Member&gt;&lt;/Dimension&gt;&lt;Dimension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HasChild="0"&gt;&lt;Name LocaleIsoCode="en"&gt;15-29 years&lt;/Name&gt;&lt;Name LocaleIsoCode="it"&gt;15-29 anni&lt;/Name&gt;&lt;/Member&gt;&lt;Member Code="Y25-34" HasMetadata="false" HasChild="0"&gt;&lt;Name LocaleIsoCode="en"&gt;25-34 years&lt;/Name&gt;&lt;Name LocaleIsoCode="it"&gt;25-34 anni&lt;/Name&gt;&lt;/Member&gt;&lt;Member Code="Y35-44" HasMetadata="false" HasChild="0"&gt;&lt;Name LocaleIsoCode="en"&gt;35-44 years&lt;/Name&gt;&lt;Name LocaleIsoCode="it"&gt;35-44 anni&lt;/Name&gt;&lt;/Member&gt;&lt;Member Code="Y45-54" HasMetadata="false" HasChild="0"&gt;&lt;Name LocaleIsoCode="en"&gt;45-54 years&lt;/Name&gt;&lt;Name LocaleIsoCode="it"&gt;45-54 anni&lt;/Name&gt;&lt;/Member&gt;&lt;Member Code="Y55-64" HasMetadata="false" HasChild="0"&gt;&lt;Name LocaleIsoCode="en"&gt;55-64 years&lt;/Name&gt;&lt;Name LocaleIsoCode="it"&gt;55-64 anni&lt;/Name&gt;&lt;/Member&gt;&lt;Member Code="Y15-64" HasMetadata="false" HasChild="0" IsDisplayed="true"&gt;&lt;Name LocaleIsoCode="en"&gt;15-64 years&lt;/Name&gt;&lt;Name LocaleIsoCode="it"&gt;15-64 anni&lt;/Name&gt;&lt;/Member&gt;&lt;Member Code="Y_GE15" HasMetadata="false" HasChild="0"&gt;&lt;Name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Code="2010" HasMetadata="true"&gt;&lt;Name LocaleIsoCode="en"&gt;2010&lt;/Name&gt;&lt;Name LocaleIsoCode="it"&gt;2010&lt;/Name&gt;&lt;/Member&gt;&lt;Member Code="2011" HasMetadata="true"&gt;&lt;Name LocaleIsoCode="en"&gt;2011&lt;/Name&gt;&lt;Name LocaleIsoCode="it"&gt;2011&lt;/Name&gt;&lt;/Member&gt;&lt;Member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HasMetadata="true"&gt;&lt;Name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WebTreeWasUsed="false"&gt;&lt;NumberOfPeriods Annual="11" Semesters="0" Quarters="0" Months="0" Weeks="0" Days="0" /&gt;&lt;/TimeDimension&gt;&lt;/WBOSInformations&gt;&lt;Tabulation Axis="horizontal"&gt;&lt;Dimension Code="TIME" /&gt;&lt;/Tabulation&gt;&lt;Tabulation Axis="vertical"&gt;&lt;Dimension Code="ITTER107" /&gt;&lt;Dimension Code="SEXISTAT1" /&gt;&lt;/Tabulation&gt;&lt;Tabulation Axis="page"&gt;&lt;Dimension Code="TIPO_DATO_FOL" /&gt;&lt;Dimension Code="ETA1" /&gt;&lt;Dimension Code="CITTADINANZA" /&gt;&lt;Dimension Code="TITOLO_STUDIO"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provinciali&lt;/Name&gt;&lt;AbsoluteUri&gt;http://dati.istat.it//View.aspx?QueryId=25489&amp;amp;QueryType=Public&amp;amp;Lang=it&lt;/AbsoluteUri&gt;&lt;/Query&gt;&lt;/WebTableParameter&gt;</t>
  </si>
  <si>
    <t>Dataset:Tasso di  inattività</t>
  </si>
  <si>
    <t>tasso di inattività</t>
  </si>
  <si>
    <r>
      <t>Grafico 5.14: Tasso di inattività</t>
    </r>
    <r>
      <rPr>
        <b/>
        <vertAlign val="superscript"/>
        <sz val="10"/>
        <color rgb="FF000000"/>
        <rFont val="Calibri"/>
        <family val="2"/>
        <scheme val="minor"/>
      </rPr>
      <t xml:space="preserve">* </t>
    </r>
    <r>
      <rPr>
        <b/>
        <sz val="10"/>
        <color rgb="FF000000"/>
        <rFont val="Calibri"/>
        <family val="2"/>
        <scheme val="minor"/>
      </rPr>
      <t>(15-64 anni) per sesso in Italia e in Abruzzo. Valori percentuali. Anni 2010-2020</t>
    </r>
  </si>
  <si>
    <t>Grafico 5.15: Tasso di inattività (15-64 anni) per provincia in Abruzzo. Valori percentuali. Anni 2010-2020</t>
  </si>
  <si>
    <t>Dati estratti il 06 dic 2021 13:34 UTC (GMT) da I.Stat</t>
  </si>
  <si>
    <t>Fonte dati:Istat</t>
  </si>
  <si>
    <t xml:space="preserve">arrivi </t>
  </si>
  <si>
    <t>presenze</t>
  </si>
  <si>
    <t>Grafico 5.16: Arrivi in Abruzzo nelle strutture ricettive. Anni 2013-2020</t>
  </si>
  <si>
    <t>Arrivi</t>
  </si>
  <si>
    <t>Presenze in Abruzzo nelle strutture ricettive</t>
  </si>
  <si>
    <t>Grafico 5.17: Presenze in Abruzzo nelle strutture ricettive. Anni 2013-2020</t>
  </si>
  <si>
    <t>Dataset:Esercizi ricettivi</t>
  </si>
  <si>
    <t>Correzione</t>
  </si>
  <si>
    <t>dati grezzi</t>
  </si>
  <si>
    <t>Tipologia di esercizio</t>
  </si>
  <si>
    <t>totale esercizi ricettivi</t>
  </si>
  <si>
    <t>Arrivi in Abruzzo 2020</t>
  </si>
  <si>
    <t>Indicatori</t>
  </si>
  <si>
    <t>arrivi</t>
  </si>
  <si>
    <t>Ateco 2007</t>
  </si>
  <si>
    <t>alberghi e strutture simili, alloggi per vacanze e altre strutture per brevi soggiorni, aree di campeggio e aree attrezzate per camper e roulotte</t>
  </si>
  <si>
    <t>P. A. Bolzano</t>
  </si>
  <si>
    <t>Paese di residenza dei clienti</t>
  </si>
  <si>
    <t>P. A. Trento</t>
  </si>
  <si>
    <t>Friuli-V. Giulia</t>
  </si>
  <si>
    <t xml:space="preserve">  Trentino Alto Adige</t>
  </si>
  <si>
    <t>Trentino A. Adige</t>
  </si>
  <si>
    <t xml:space="preserve">  Provincia Autonoma Bolzano / Bozen</t>
  </si>
  <si>
    <t xml:space="preserve">  Provincia Autonoma Trento</t>
  </si>
  <si>
    <t>Grafico 5.18: Arrivi italiani in Abruzzo per regione di residenza - Anno 2020</t>
  </si>
  <si>
    <t xml:space="preserve">Arrivi italiani in Abruzzo per regione di residenza </t>
  </si>
  <si>
    <t>Residenza</t>
  </si>
  <si>
    <t>Abruzzo 2020</t>
  </si>
  <si>
    <t xml:space="preserve">  Regione non indicata</t>
  </si>
  <si>
    <t>..</t>
  </si>
  <si>
    <t>Dati estratti il 29 Nov 2021 15:21 UTC (GMT) da I.Stat</t>
  </si>
  <si>
    <t>Legend:</t>
  </si>
  <si>
    <t>-:</t>
  </si>
  <si>
    <t>il fenomeno non esiste oppure esiste e viene rilevato, ma i casi non si sono verificati</t>
  </si>
  <si>
    <t>Grafico 5.19: Arrivi in Italia per residenza dei turisti. Anni 2011-2020</t>
  </si>
  <si>
    <t>Mondo</t>
  </si>
  <si>
    <t xml:space="preserve">  Paesi esteri</t>
  </si>
  <si>
    <t xml:space="preserve">  Italia</t>
  </si>
  <si>
    <t>i</t>
  </si>
  <si>
    <t>Grafico 5.20: Arrivi in Abruzzo per residenza dei turisti. Anni 2011-2020</t>
  </si>
  <si>
    <t>Dati estratti il 30 Nov 2021 08:53 UTC (GMT) da I.Stat</t>
  </si>
  <si>
    <t xml:space="preserve"> Arrivi e presenze in Abruzzo nelle strutture ricettive</t>
  </si>
  <si>
    <t>Fonte dati: Istat</t>
  </si>
  <si>
    <t>Tabella 5.12: Esercizi ricettivi e posti letto in Abruzzo. Anni 2010-2020</t>
  </si>
  <si>
    <t>Anno</t>
  </si>
  <si>
    <t>Numero di esercizi</t>
  </si>
  <si>
    <t>Posti letto</t>
  </si>
  <si>
    <t>2005</t>
  </si>
  <si>
    <t>2006</t>
  </si>
  <si>
    <t>2007</t>
  </si>
  <si>
    <t>2008</t>
  </si>
  <si>
    <t>Tabella 5.13: Esercizi alberghieri e posti letto in Abruzzo. Anni 2010-2020</t>
  </si>
  <si>
    <t>Tabella 5.14 B&amp;B e posti letto relativi in Abruzzo. Anni 2010-2020</t>
  </si>
  <si>
    <t>Numero di B&amp;B</t>
  </si>
  <si>
    <t>Grafico 5.21: Esercizi ricettivi in Abruzzo per provincia. Anni 2010-2020</t>
  </si>
  <si>
    <t>Tempo e frequenza</t>
  </si>
  <si>
    <t>numero di esercizi</t>
  </si>
  <si>
    <t>esercizi alberghieri</t>
  </si>
  <si>
    <t>Grafico 5.22: Esercizi alberghieri in Abruzzo per provincia. Anni 2010-2020</t>
  </si>
  <si>
    <t xml:space="preserve">  bed and breakfast</t>
  </si>
  <si>
    <t>Grafico 5.23: B&amp;B in Abruzzo per provincia. Anni 2010-2020</t>
  </si>
  <si>
    <t>Sorry, the query is too large to fit into the Excel cell. You will not be able to update your table with the .Stat Populator.</t>
  </si>
  <si>
    <t>Ordinati per arrivi totale esercizi ricettivi</t>
  </si>
  <si>
    <t>Tabella 5.11: Arrivi e presenze straniere in Abruzzo, per paese di residenza - Anno 2020</t>
  </si>
  <si>
    <t>Totale esercizi ricettivi</t>
  </si>
  <si>
    <t>Esercizi alberghieri</t>
  </si>
  <si>
    <t>Esercizi extra-alberghieri</t>
  </si>
  <si>
    <t>esercizi extra-alberghieri</t>
  </si>
  <si>
    <t xml:space="preserve">Arrivi </t>
  </si>
  <si>
    <t>Presenze</t>
  </si>
  <si>
    <t>Germania</t>
  </si>
  <si>
    <t>Svizzera</t>
  </si>
  <si>
    <t>Altri Paesi Nordamericani</t>
  </si>
  <si>
    <t>Francia</t>
  </si>
  <si>
    <t>Belgio</t>
  </si>
  <si>
    <t>Paesi Bassi</t>
  </si>
  <si>
    <t>Altri paesi europei</t>
  </si>
  <si>
    <t>Unione europea</t>
  </si>
  <si>
    <t>Regno unito</t>
  </si>
  <si>
    <t xml:space="preserve">  Germania</t>
  </si>
  <si>
    <t>Romania</t>
  </si>
  <si>
    <t>Paesi europei non Ue</t>
  </si>
  <si>
    <t>Austria</t>
  </si>
  <si>
    <t>Switzerland and Liechtenstein</t>
  </si>
  <si>
    <t>Polonia</t>
  </si>
  <si>
    <t xml:space="preserve">  Francia</t>
  </si>
  <si>
    <t>Spagna</t>
  </si>
  <si>
    <t xml:space="preserve">  Belgio</t>
  </si>
  <si>
    <t>Stati Uniti</t>
  </si>
  <si>
    <t xml:space="preserve">  Paesi Bassi</t>
  </si>
  <si>
    <t>Ceca, Repubblica</t>
  </si>
  <si>
    <t xml:space="preserve">  Altri paesi europei</t>
  </si>
  <si>
    <t>Russia</t>
  </si>
  <si>
    <t xml:space="preserve">  Regno unito</t>
  </si>
  <si>
    <t>Brasile</t>
  </si>
  <si>
    <t xml:space="preserve">  Romania</t>
  </si>
  <si>
    <t>Slovenia</t>
  </si>
  <si>
    <t xml:space="preserve">  Austria</t>
  </si>
  <si>
    <t>Danimarca</t>
  </si>
  <si>
    <t xml:space="preserve">  Polonia</t>
  </si>
  <si>
    <t>Cina</t>
  </si>
  <si>
    <t xml:space="preserve">  Spagna</t>
  </si>
  <si>
    <t>Svezia</t>
  </si>
  <si>
    <t>Paesi esteri</t>
  </si>
  <si>
    <t xml:space="preserve">  Ceca, Repubblica</t>
  </si>
  <si>
    <t xml:space="preserve">  Russia</t>
  </si>
  <si>
    <t>Altri Paesi dell'America centro-meridionale</t>
  </si>
  <si>
    <t>Altri Paesi dell'Asia</t>
  </si>
  <si>
    <t xml:space="preserve">  Slovenia</t>
  </si>
  <si>
    <t>Paesi dell'Africa mediterranea (Libia, Tunisia, Algeria, Marocco)</t>
  </si>
  <si>
    <t>Altri paesi africani</t>
  </si>
  <si>
    <t xml:space="preserve">  Danimarca</t>
  </si>
  <si>
    <t xml:space="preserve">  Svezia</t>
  </si>
  <si>
    <t xml:space="preserve">  Lussemburgo</t>
  </si>
  <si>
    <t xml:space="preserve">  Irlanda</t>
  </si>
  <si>
    <t xml:space="preserve">  Portogallo</t>
  </si>
  <si>
    <t>Argentina</t>
  </si>
  <si>
    <t xml:space="preserve">  Ungheria</t>
  </si>
  <si>
    <t xml:space="preserve">  Grecia</t>
  </si>
  <si>
    <t>Altri Paesi del medio oriente (Arabia Saudita, Barhein, Emirati Arabi Uniti, Giordania, Irak, Iran, Kuwait, Oman, Quatar, Siria, Yemen)</t>
  </si>
  <si>
    <t>Canada</t>
  </si>
  <si>
    <t xml:space="preserve">  Bulgaria</t>
  </si>
  <si>
    <t>Giappone</t>
  </si>
  <si>
    <t>Venezuela</t>
  </si>
  <si>
    <t>Australia</t>
  </si>
  <si>
    <t xml:space="preserve">  Turchia</t>
  </si>
  <si>
    <t xml:space="preserve">  Croazia</t>
  </si>
  <si>
    <t xml:space="preserve">  Lituania</t>
  </si>
  <si>
    <t xml:space="preserve">  Finlandia</t>
  </si>
  <si>
    <t xml:space="preserve">  Norvegia</t>
  </si>
  <si>
    <t xml:space="preserve">  Slovacchia</t>
  </si>
  <si>
    <t xml:space="preserve">  Malta</t>
  </si>
  <si>
    <t xml:space="preserve">  Lettonia</t>
  </si>
  <si>
    <t>Israele</t>
  </si>
  <si>
    <t>Egitto</t>
  </si>
  <si>
    <t>Messico</t>
  </si>
  <si>
    <t>India</t>
  </si>
  <si>
    <t xml:space="preserve">  Estonia</t>
  </si>
  <si>
    <t>Sud Africa</t>
  </si>
  <si>
    <t>Corea del sud</t>
  </si>
  <si>
    <t>Nuova Zelanda</t>
  </si>
  <si>
    <t xml:space="preserve">  Islanda</t>
  </si>
  <si>
    <t xml:space="preserve">  Cipro</t>
  </si>
  <si>
    <t>Altri Paesi dell'Oceania</t>
  </si>
  <si>
    <t>Altri</t>
  </si>
  <si>
    <t>Dati estratti il 01 Dec 2021 17:12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</si>
</sst>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#,##0_ ;\-#,##0\ "/>
    <numFmt numFmtId="167" formatCode="#,##0.0_ ;\-#,##0.0\ "/>
    <numFmt numFmtId="168" formatCode="#,##0.00_ ;\-#,##0.00\ "/>
  </numFmts>
  <fonts count="7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70C0"/>
      <name val="Century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8"/>
      <color rgb="FF00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4"/>
      <color theme="1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7.5"/>
      <color theme="1"/>
      <name val="Verdana"/>
      <family val="2"/>
    </font>
    <font>
      <sz val="7.5"/>
      <color theme="1"/>
      <name val="Verdana"/>
      <family val="2"/>
    </font>
    <font>
      <b/>
      <vertAlign val="superscript"/>
      <sz val="10"/>
      <name val="Calibri"/>
      <family val="2"/>
      <scheme val="minor"/>
    </font>
    <font>
      <b/>
      <sz val="8"/>
      <color theme="0" tint="-0.249977111117893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sz val="11"/>
      <name val="Calibri"/>
      <family val="2"/>
      <scheme val="minor"/>
    </font>
    <font>
      <u/>
      <sz val="8"/>
      <color indexed="9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b/>
      <sz val="10"/>
      <name val="Arial"/>
      <family val="2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9" tint="-0.249977111117893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vertAlign val="superscript"/>
      <sz val="10"/>
      <name val="Verdana"/>
      <family val="2"/>
    </font>
    <font>
      <b/>
      <sz val="8"/>
      <name val="Arial"/>
      <family val="2"/>
    </font>
    <font>
      <b/>
      <sz val="10"/>
      <color theme="0" tint="-0.34998626667073579"/>
      <name val="Calibri"/>
      <family val="2"/>
      <scheme val="minor"/>
    </font>
    <font>
      <sz val="8"/>
      <color rgb="FFFF0000"/>
      <name val="Verdana"/>
      <family val="2"/>
    </font>
    <font>
      <b/>
      <sz val="9"/>
      <color rgb="FFFF0000"/>
      <name val="Courier New"/>
      <family val="3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name val="Courier New"/>
      <family val="3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mediumGray">
        <fgColor rgb="FFC0C0C0"/>
        <bgColor theme="0" tint="-0.14999847407452621"/>
      </patternFill>
    </fill>
  </fills>
  <borders count="55">
    <border>
      <left/>
      <right/>
      <top/>
      <bottom/>
      <diagonal/>
    </border>
    <border>
      <left/>
      <right style="thin">
        <color rgb="FF0070C0"/>
      </right>
      <top/>
      <bottom/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/>
      <top style="thin">
        <color indexed="54"/>
      </top>
      <bottom style="thin">
        <color indexed="5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thin">
        <color indexed="54"/>
      </left>
      <right style="thin">
        <color indexed="54"/>
      </right>
      <top/>
      <bottom/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2" applyNumberFormat="0" applyAlignment="0" applyProtection="0"/>
    <xf numFmtId="0" fontId="20" fillId="6" borderId="13" applyNumberFormat="0" applyAlignment="0" applyProtection="0"/>
    <xf numFmtId="0" fontId="21" fillId="6" borderId="12" applyNumberFormat="0" applyAlignment="0" applyProtection="0"/>
    <xf numFmtId="0" fontId="22" fillId="0" borderId="14" applyNumberFormat="0" applyFill="0" applyAlignment="0" applyProtection="0"/>
    <xf numFmtId="0" fontId="8" fillId="7" borderId="15" applyNumberFormat="0" applyAlignment="0" applyProtection="0"/>
    <xf numFmtId="0" fontId="23" fillId="0" borderId="0" applyNumberFormat="0" applyFill="0" applyBorder="0" applyAlignment="0" applyProtection="0"/>
    <xf numFmtId="0" fontId="11" fillId="8" borderId="16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0" borderId="0"/>
    <xf numFmtId="0" fontId="27" fillId="0" borderId="0"/>
    <xf numFmtId="0" fontId="28" fillId="0" borderId="0"/>
    <xf numFmtId="0" fontId="31" fillId="0" borderId="0"/>
    <xf numFmtId="0" fontId="35" fillId="0" borderId="0" applyNumberFormat="0" applyFill="0" applyBorder="0" applyAlignment="0" applyProtection="0"/>
    <xf numFmtId="0" fontId="26" fillId="0" borderId="0"/>
  </cellStyleXfs>
  <cellXfs count="371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7" fillId="0" borderId="0" xfId="0" applyFont="1" applyFill="1" applyBorder="1"/>
    <xf numFmtId="3" fontId="0" fillId="0" borderId="0" xfId="0" applyNumberFormat="1"/>
    <xf numFmtId="0" fontId="0" fillId="0" borderId="0" xfId="0" applyBorder="1"/>
    <xf numFmtId="0" fontId="9" fillId="0" borderId="1" xfId="0" applyFont="1" applyBorder="1"/>
    <xf numFmtId="3" fontId="9" fillId="0" borderId="0" xfId="0" applyNumberFormat="1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9" fillId="0" borderId="0" xfId="0" applyFont="1" applyBorder="1"/>
    <xf numFmtId="0" fontId="10" fillId="0" borderId="0" xfId="0" applyFont="1" applyAlignment="1">
      <alignment vertical="top"/>
    </xf>
    <xf numFmtId="3" fontId="6" fillId="0" borderId="0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" fillId="0" borderId="0" xfId="0" applyFont="1" applyBorder="1" applyAlignment="1">
      <alignment vertical="top"/>
    </xf>
    <xf numFmtId="0" fontId="9" fillId="0" borderId="4" xfId="0" applyFont="1" applyBorder="1" applyAlignment="1">
      <alignment horizontal="right" vertical="center"/>
    </xf>
    <xf numFmtId="0" fontId="30" fillId="0" borderId="19" xfId="0" applyFont="1" applyBorder="1" applyAlignment="1">
      <alignment vertical="center"/>
    </xf>
    <xf numFmtId="3" fontId="30" fillId="0" borderId="18" xfId="0" applyNumberFormat="1" applyFont="1" applyBorder="1" applyAlignment="1">
      <alignment vertical="center"/>
    </xf>
    <xf numFmtId="0" fontId="29" fillId="0" borderId="5" xfId="42" applyFont="1" applyFill="1" applyBorder="1" applyAlignment="1">
      <alignment horizontal="left" vertical="center"/>
    </xf>
    <xf numFmtId="3" fontId="29" fillId="0" borderId="0" xfId="42" applyNumberFormat="1" applyFont="1" applyFill="1" applyBorder="1" applyAlignment="1">
      <alignment horizontal="right" vertical="center"/>
    </xf>
    <xf numFmtId="0" fontId="30" fillId="0" borderId="4" xfId="42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3" fontId="30" fillId="0" borderId="0" xfId="45" applyNumberFormat="1" applyFont="1" applyFill="1" applyBorder="1" applyAlignment="1">
      <alignment horizontal="right" vertical="center"/>
    </xf>
    <xf numFmtId="0" fontId="30" fillId="0" borderId="20" xfId="42" applyFont="1" applyFill="1" applyBorder="1" applyAlignment="1">
      <alignment vertical="center" wrapText="1"/>
    </xf>
    <xf numFmtId="0" fontId="30" fillId="0" borderId="23" xfId="42" applyFont="1" applyFill="1" applyBorder="1" applyAlignment="1">
      <alignment horizontal="left" vertical="center"/>
    </xf>
    <xf numFmtId="3" fontId="30" fillId="0" borderId="22" xfId="42" applyNumberFormat="1" applyFont="1" applyFill="1" applyBorder="1" applyAlignment="1">
      <alignment horizontal="right" vertical="center"/>
    </xf>
    <xf numFmtId="0" fontId="29" fillId="0" borderId="5" xfId="45" applyFont="1" applyFill="1" applyBorder="1" applyAlignment="1">
      <alignment horizontal="left" vertical="center" wrapText="1"/>
    </xf>
    <xf numFmtId="0" fontId="30" fillId="0" borderId="20" xfId="42" applyFont="1" applyFill="1" applyBorder="1" applyAlignment="1">
      <alignment horizontal="left" vertical="center" wrapText="1"/>
    </xf>
    <xf numFmtId="0" fontId="33" fillId="33" borderId="21" xfId="0" applyFont="1" applyFill="1" applyBorder="1" applyAlignment="1">
      <alignment horizontal="left" vertical="top" wrapText="1"/>
    </xf>
    <xf numFmtId="0" fontId="33" fillId="34" borderId="21" xfId="0" applyFont="1" applyFill="1" applyBorder="1" applyAlignment="1">
      <alignment horizontal="center" vertical="top" wrapText="1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/>
    <xf numFmtId="3" fontId="9" fillId="0" borderId="0" xfId="0" applyNumberFormat="1" applyFont="1" applyAlignment="1"/>
    <xf numFmtId="0" fontId="33" fillId="35" borderId="21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30" fillId="0" borderId="4" xfId="0" applyFont="1" applyBorder="1" applyAlignment="1">
      <alignment horizontal="right" vertical="center"/>
    </xf>
    <xf numFmtId="0" fontId="36" fillId="0" borderId="1" xfId="0" applyFont="1" applyBorder="1"/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6" fillId="0" borderId="0" xfId="42"/>
    <xf numFmtId="0" fontId="32" fillId="37" borderId="21" xfId="42" applyFont="1" applyFill="1" applyBorder="1" applyAlignment="1">
      <alignment horizontal="left" vertical="top" wrapText="1"/>
    </xf>
    <xf numFmtId="0" fontId="26" fillId="0" borderId="0" xfId="42"/>
    <xf numFmtId="0" fontId="33" fillId="33" borderId="21" xfId="42" applyFont="1" applyFill="1" applyBorder="1" applyAlignment="1">
      <alignment horizontal="left" vertical="top" wrapText="1"/>
    </xf>
    <xf numFmtId="0" fontId="33" fillId="35" borderId="21" xfId="42" applyFont="1" applyFill="1" applyBorder="1" applyAlignment="1">
      <alignment horizontal="left" vertical="center"/>
    </xf>
    <xf numFmtId="0" fontId="3" fillId="0" borderId="0" xfId="42" applyFont="1" applyAlignment="1">
      <alignment horizontal="left"/>
    </xf>
    <xf numFmtId="0" fontId="4" fillId="0" borderId="0" xfId="42" applyFont="1" applyAlignment="1">
      <alignment horizontal="left"/>
    </xf>
    <xf numFmtId="0" fontId="26" fillId="0" borderId="0" xfId="42"/>
    <xf numFmtId="0" fontId="33" fillId="33" borderId="21" xfId="42" applyFont="1" applyFill="1" applyBorder="1" applyAlignment="1">
      <alignment horizontal="left" vertical="top" wrapText="1"/>
    </xf>
    <xf numFmtId="0" fontId="33" fillId="35" borderId="21" xfId="42" applyFont="1" applyFill="1" applyBorder="1" applyAlignment="1">
      <alignment horizontal="left" vertical="center"/>
    </xf>
    <xf numFmtId="3" fontId="33" fillId="36" borderId="25" xfId="42" applyNumberFormat="1" applyFont="1" applyFill="1" applyBorder="1" applyAlignment="1">
      <alignment horizontal="right" vertical="center"/>
    </xf>
    <xf numFmtId="0" fontId="32" fillId="0" borderId="0" xfId="42" applyFont="1" applyAlignment="1">
      <alignment horizontal="left"/>
    </xf>
    <xf numFmtId="3" fontId="33" fillId="36" borderId="24" xfId="42" applyNumberFormat="1" applyFont="1" applyFill="1" applyBorder="1" applyAlignment="1">
      <alignment horizontal="right" vertical="center"/>
    </xf>
    <xf numFmtId="3" fontId="29" fillId="0" borderId="6" xfId="42" applyNumberFormat="1" applyFont="1" applyFill="1" applyBorder="1" applyAlignment="1">
      <alignment horizontal="right" vertical="center"/>
    </xf>
    <xf numFmtId="0" fontId="29" fillId="0" borderId="28" xfId="45" applyFont="1" applyFill="1" applyBorder="1" applyAlignment="1">
      <alignment horizontal="left" vertical="center" wrapText="1"/>
    </xf>
    <xf numFmtId="0" fontId="30" fillId="0" borderId="5" xfId="45" applyFont="1" applyFill="1" applyBorder="1" applyAlignment="1">
      <alignment horizontal="left" vertical="center" wrapText="1"/>
    </xf>
    <xf numFmtId="0" fontId="29" fillId="0" borderId="5" xfId="45" applyFont="1" applyBorder="1" applyAlignment="1">
      <alignment horizontal="left" vertical="center"/>
    </xf>
    <xf numFmtId="0" fontId="30" fillId="0" borderId="23" xfId="45" applyFont="1" applyBorder="1" applyAlignment="1">
      <alignment horizontal="left" vertical="center" wrapText="1"/>
    </xf>
    <xf numFmtId="0" fontId="29" fillId="0" borderId="29" xfId="45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29" fillId="0" borderId="4" xfId="45" applyFont="1" applyBorder="1" applyAlignment="1">
      <alignment horizontal="center" vertical="center"/>
    </xf>
    <xf numFmtId="3" fontId="29" fillId="0" borderId="27" xfId="45" applyNumberFormat="1" applyFont="1" applyBorder="1" applyAlignment="1">
      <alignment horizontal="right" vertical="center"/>
    </xf>
    <xf numFmtId="3" fontId="29" fillId="0" borderId="8" xfId="45" applyNumberFormat="1" applyFont="1" applyBorder="1" applyAlignment="1">
      <alignment horizontal="right" vertical="center"/>
    </xf>
    <xf numFmtId="3" fontId="30" fillId="0" borderId="22" xfId="45" applyNumberFormat="1" applyFont="1" applyBorder="1" applyAlignment="1">
      <alignment horizontal="right" vertical="center"/>
    </xf>
    <xf numFmtId="164" fontId="29" fillId="0" borderId="5" xfId="45" applyNumberFormat="1" applyFont="1" applyBorder="1" applyAlignment="1">
      <alignment horizontal="right" vertical="center"/>
    </xf>
    <xf numFmtId="164" fontId="29" fillId="0" borderId="28" xfId="45" applyNumberFormat="1" applyFont="1" applyBorder="1" applyAlignment="1">
      <alignment horizontal="right" vertical="center"/>
    </xf>
    <xf numFmtId="164" fontId="30" fillId="0" borderId="0" xfId="45" applyNumberFormat="1" applyFont="1" applyAlignment="1">
      <alignment horizontal="right" vertical="center"/>
    </xf>
    <xf numFmtId="3" fontId="33" fillId="36" borderId="24" xfId="0" applyNumberFormat="1" applyFont="1" applyFill="1" applyBorder="1" applyAlignment="1">
      <alignment horizontal="right" vertical="center"/>
    </xf>
    <xf numFmtId="3" fontId="33" fillId="36" borderId="25" xfId="0" applyNumberFormat="1" applyFont="1" applyFill="1" applyBorder="1" applyAlignment="1">
      <alignment horizontal="right" vertical="center"/>
    </xf>
    <xf numFmtId="3" fontId="32" fillId="37" borderId="26" xfId="0" applyNumberFormat="1" applyFont="1" applyFill="1" applyBorder="1" applyAlignment="1">
      <alignment horizontal="right" vertical="center"/>
    </xf>
    <xf numFmtId="3" fontId="32" fillId="37" borderId="24" xfId="0" applyNumberFormat="1" applyFont="1" applyFill="1" applyBorder="1" applyAlignment="1">
      <alignment horizontal="right" vertical="center"/>
    </xf>
    <xf numFmtId="3" fontId="32" fillId="37" borderId="25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3" fontId="30" fillId="0" borderId="18" xfId="0" applyNumberFormat="1" applyFont="1" applyFill="1" applyBorder="1" applyAlignment="1">
      <alignment vertical="center"/>
    </xf>
    <xf numFmtId="165" fontId="0" fillId="0" borderId="0" xfId="0" applyNumberFormat="1"/>
    <xf numFmtId="0" fontId="25" fillId="0" borderId="0" xfId="0" applyFont="1"/>
    <xf numFmtId="0" fontId="33" fillId="35" borderId="21" xfId="42" applyFont="1" applyFill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/>
    <xf numFmtId="0" fontId="32" fillId="37" borderId="21" xfId="0" applyFont="1" applyFill="1" applyBorder="1" applyAlignment="1">
      <alignment horizontal="left" vertical="top" wrapText="1"/>
    </xf>
    <xf numFmtId="0" fontId="33" fillId="34" borderId="21" xfId="42" applyFont="1" applyFill="1" applyBorder="1" applyAlignment="1">
      <alignment horizontal="center" vertical="top" wrapText="1"/>
    </xf>
    <xf numFmtId="3" fontId="32" fillId="37" borderId="26" xfId="42" applyNumberFormat="1" applyFont="1" applyFill="1" applyBorder="1" applyAlignment="1">
      <alignment horizontal="right" vertical="center"/>
    </xf>
    <xf numFmtId="0" fontId="32" fillId="37" borderId="21" xfId="42" applyFont="1" applyFill="1" applyBorder="1" applyAlignment="1">
      <alignment vertical="top" wrapText="1"/>
    </xf>
    <xf numFmtId="0" fontId="32" fillId="37" borderId="21" xfId="42" applyFont="1" applyFill="1" applyBorder="1" applyAlignment="1">
      <alignment horizontal="left" vertical="top" wrapText="1"/>
    </xf>
    <xf numFmtId="0" fontId="33" fillId="35" borderId="21" xfId="0" applyFont="1" applyFill="1" applyBorder="1" applyAlignment="1">
      <alignment horizontal="left" vertical="center"/>
    </xf>
    <xf numFmtId="0" fontId="34" fillId="0" borderId="4" xfId="0" applyFont="1" applyBorder="1" applyAlignment="1">
      <alignment horizontal="center" vertical="center"/>
    </xf>
    <xf numFmtId="164" fontId="29" fillId="0" borderId="0" xfId="45" applyNumberFormat="1" applyFont="1" applyBorder="1" applyAlignment="1">
      <alignment horizontal="right" vertical="center"/>
    </xf>
    <xf numFmtId="164" fontId="29" fillId="0" borderId="6" xfId="45" applyNumberFormat="1" applyFont="1" applyBorder="1" applyAlignment="1">
      <alignment horizontal="right" vertical="center"/>
    </xf>
    <xf numFmtId="0" fontId="41" fillId="0" borderId="37" xfId="0" applyFont="1" applyBorder="1" applyAlignment="1">
      <alignment horizontal="right" vertical="center" wrapText="1"/>
    </xf>
    <xf numFmtId="0" fontId="34" fillId="0" borderId="37" xfId="0" applyFont="1" applyBorder="1" applyAlignment="1">
      <alignment horizontal="right" vertical="center" wrapText="1"/>
    </xf>
    <xf numFmtId="0" fontId="42" fillId="0" borderId="38" xfId="0" applyFont="1" applyBorder="1" applyAlignment="1">
      <alignment horizontal="left" vertical="center" wrapText="1"/>
    </xf>
    <xf numFmtId="3" fontId="43" fillId="0" borderId="39" xfId="0" applyNumberFormat="1" applyFont="1" applyBorder="1" applyAlignment="1">
      <alignment horizontal="right" vertical="center" wrapText="1"/>
    </xf>
    <xf numFmtId="3" fontId="29" fillId="0" borderId="0" xfId="0" applyNumberFormat="1" applyFont="1" applyAlignment="1">
      <alignment horizontal="right" vertical="center" wrapText="1"/>
    </xf>
    <xf numFmtId="0" fontId="42" fillId="0" borderId="33" xfId="0" applyFont="1" applyBorder="1" applyAlignment="1">
      <alignment horizontal="left" vertical="center" wrapText="1"/>
    </xf>
    <xf numFmtId="3" fontId="43" fillId="0" borderId="0" xfId="0" applyNumberFormat="1" applyFont="1" applyAlignment="1">
      <alignment horizontal="right" vertical="center" wrapText="1"/>
    </xf>
    <xf numFmtId="0" fontId="42" fillId="0" borderId="33" xfId="0" applyFont="1" applyFill="1" applyBorder="1" applyAlignment="1">
      <alignment horizontal="left" vertical="center" wrapText="1"/>
    </xf>
    <xf numFmtId="0" fontId="34" fillId="0" borderId="40" xfId="0" applyFont="1" applyBorder="1" applyAlignment="1">
      <alignment horizontal="left" vertical="center" wrapText="1"/>
    </xf>
    <xf numFmtId="3" fontId="41" fillId="0" borderId="22" xfId="0" applyNumberFormat="1" applyFont="1" applyBorder="1" applyAlignment="1">
      <alignment horizontal="right" vertical="center" wrapText="1"/>
    </xf>
    <xf numFmtId="3" fontId="34" fillId="0" borderId="22" xfId="0" applyNumberFormat="1" applyFont="1" applyBorder="1" applyAlignment="1">
      <alignment horizontal="right" vertical="center" wrapText="1"/>
    </xf>
    <xf numFmtId="0" fontId="0" fillId="0" borderId="0" xfId="0" applyFill="1" applyBorder="1"/>
    <xf numFmtId="0" fontId="44" fillId="0" borderId="0" xfId="0" applyFont="1" applyFill="1" applyBorder="1" applyAlignment="1">
      <alignment horizontal="right" vertical="center" wrapText="1"/>
    </xf>
    <xf numFmtId="3" fontId="42" fillId="0" borderId="39" xfId="0" applyNumberFormat="1" applyFont="1" applyBorder="1" applyAlignment="1">
      <alignment horizontal="right" vertical="center" wrapText="1"/>
    </xf>
    <xf numFmtId="3" fontId="45" fillId="0" borderId="0" xfId="0" applyNumberFormat="1" applyFont="1" applyFill="1" applyBorder="1" applyAlignment="1">
      <alignment horizontal="right" wrapText="1"/>
    </xf>
    <xf numFmtId="3" fontId="42" fillId="0" borderId="0" xfId="0" applyNumberFormat="1" applyFont="1" applyAlignment="1">
      <alignment horizontal="right" vertical="center" wrapText="1"/>
    </xf>
    <xf numFmtId="3" fontId="45" fillId="0" borderId="0" xfId="0" applyNumberFormat="1" applyFont="1" applyAlignment="1">
      <alignment horizontal="right" wrapText="1"/>
    </xf>
    <xf numFmtId="0" fontId="45" fillId="0" borderId="0" xfId="0" applyFont="1" applyAlignment="1">
      <alignment wrapText="1"/>
    </xf>
    <xf numFmtId="0" fontId="45" fillId="0" borderId="0" xfId="0" applyFont="1" applyAlignment="1">
      <alignment horizontal="right" wrapText="1"/>
    </xf>
    <xf numFmtId="165" fontId="45" fillId="0" borderId="0" xfId="0" applyNumberFormat="1" applyFont="1" applyAlignment="1">
      <alignment wrapText="1"/>
    </xf>
    <xf numFmtId="0" fontId="5" fillId="0" borderId="0" xfId="0" applyFont="1" applyAlignment="1"/>
    <xf numFmtId="0" fontId="44" fillId="0" borderId="0" xfId="0" applyFont="1" applyAlignment="1">
      <alignment wrapText="1"/>
    </xf>
    <xf numFmtId="0" fontId="47" fillId="0" borderId="37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3" fontId="48" fillId="0" borderId="39" xfId="0" applyNumberFormat="1" applyFont="1" applyBorder="1" applyAlignment="1">
      <alignment horizontal="right" vertical="center" wrapText="1"/>
    </xf>
    <xf numFmtId="3" fontId="48" fillId="0" borderId="0" xfId="0" applyNumberFormat="1" applyFont="1" applyAlignment="1">
      <alignment horizontal="right"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48" fillId="0" borderId="22" xfId="0" applyNumberFormat="1" applyFont="1" applyBorder="1" applyAlignment="1">
      <alignment horizontal="right" vertical="center" wrapText="1"/>
    </xf>
    <xf numFmtId="3" fontId="42" fillId="0" borderId="22" xfId="0" applyNumberFormat="1" applyFont="1" applyBorder="1" applyAlignment="1">
      <alignment horizontal="right" vertical="center" wrapText="1"/>
    </xf>
    <xf numFmtId="0" fontId="50" fillId="0" borderId="41" xfId="42" applyFont="1" applyBorder="1"/>
    <xf numFmtId="0" fontId="51" fillId="0" borderId="41" xfId="42" applyFont="1" applyBorder="1" applyAlignment="1">
      <alignment horizontal="left" wrapText="1"/>
    </xf>
    <xf numFmtId="0" fontId="54" fillId="0" borderId="0" xfId="0" applyFont="1" applyAlignment="1"/>
    <xf numFmtId="0" fontId="55" fillId="39" borderId="41" xfId="42" applyFont="1" applyFill="1" applyBorder="1" applyAlignment="1">
      <alignment horizontal="center" vertical="top" wrapText="1"/>
    </xf>
    <xf numFmtId="0" fontId="53" fillId="39" borderId="41" xfId="42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4" xfId="0" applyNumberFormat="1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3" fillId="40" borderId="41" xfId="42" applyFont="1" applyFill="1" applyBorder="1" applyAlignment="1">
      <alignment wrapText="1"/>
    </xf>
    <xf numFmtId="0" fontId="56" fillId="41" borderId="41" xfId="42" applyFont="1" applyFill="1" applyBorder="1" applyAlignment="1">
      <alignment horizontal="center"/>
    </xf>
    <xf numFmtId="0" fontId="9" fillId="0" borderId="46" xfId="0" applyFont="1" applyBorder="1"/>
    <xf numFmtId="3" fontId="6" fillId="0" borderId="45" xfId="0" applyNumberFormat="1" applyFont="1" applyBorder="1"/>
    <xf numFmtId="0" fontId="4" fillId="40" borderId="41" xfId="42" applyFont="1" applyFill="1" applyBorder="1" applyAlignment="1">
      <alignment vertical="top" wrapText="1"/>
    </xf>
    <xf numFmtId="166" fontId="50" fillId="0" borderId="41" xfId="42" applyNumberFormat="1" applyFont="1" applyBorder="1" applyAlignment="1">
      <alignment horizontal="right"/>
    </xf>
    <xf numFmtId="0" fontId="9" fillId="0" borderId="5" xfId="0" applyFont="1" applyBorder="1"/>
    <xf numFmtId="3" fontId="6" fillId="0" borderId="0" xfId="0" applyNumberFormat="1" applyFont="1" applyBorder="1"/>
    <xf numFmtId="166" fontId="50" fillId="42" borderId="41" xfId="42" applyNumberFormat="1" applyFont="1" applyFill="1" applyBorder="1" applyAlignment="1">
      <alignment horizontal="right"/>
    </xf>
    <xf numFmtId="0" fontId="9" fillId="0" borderId="28" xfId="0" applyFont="1" applyBorder="1"/>
    <xf numFmtId="3" fontId="6" fillId="0" borderId="6" xfId="0" applyNumberFormat="1" applyFont="1" applyBorder="1"/>
    <xf numFmtId="3" fontId="6" fillId="0" borderId="0" xfId="0" applyNumberFormat="1" applyFont="1"/>
    <xf numFmtId="0" fontId="57" fillId="0" borderId="0" xfId="42" applyFont="1" applyAlignment="1">
      <alignment horizontal="left"/>
    </xf>
    <xf numFmtId="0" fontId="51" fillId="0" borderId="41" xfId="0" applyFont="1" applyBorder="1" applyAlignment="1">
      <alignment horizontal="left" wrapText="1"/>
    </xf>
    <xf numFmtId="0" fontId="26" fillId="0" borderId="0" xfId="47"/>
    <xf numFmtId="0" fontId="53" fillId="38" borderId="42" xfId="0" applyFont="1" applyFill="1" applyBorder="1" applyAlignment="1">
      <alignment vertical="top"/>
    </xf>
    <xf numFmtId="0" fontId="53" fillId="38" borderId="43" xfId="0" applyFont="1" applyFill="1" applyBorder="1" applyAlignment="1">
      <alignment vertical="top"/>
    </xf>
    <xf numFmtId="0" fontId="53" fillId="38" borderId="44" xfId="0" applyFont="1" applyFill="1" applyBorder="1" applyAlignment="1">
      <alignment vertical="top"/>
    </xf>
    <xf numFmtId="0" fontId="26" fillId="0" borderId="0" xfId="47" applyAlignment="1"/>
    <xf numFmtId="0" fontId="58" fillId="0" borderId="0" xfId="42" applyFont="1" applyAlignment="1"/>
    <xf numFmtId="0" fontId="53" fillId="39" borderId="41" xfId="0" applyFont="1" applyFill="1" applyBorder="1" applyAlignment="1">
      <alignment horizontal="center" vertical="top" wrapText="1"/>
    </xf>
    <xf numFmtId="0" fontId="55" fillId="39" borderId="41" xfId="0" applyFont="1" applyFill="1" applyBorder="1" applyAlignment="1">
      <alignment horizontal="center" vertical="top" wrapText="1"/>
    </xf>
    <xf numFmtId="0" fontId="3" fillId="40" borderId="41" xfId="0" applyFont="1" applyFill="1" applyBorder="1" applyAlignment="1">
      <alignment wrapText="1"/>
    </xf>
    <xf numFmtId="0" fontId="56" fillId="41" borderId="41" xfId="0" applyFont="1" applyFill="1" applyBorder="1" applyAlignment="1">
      <alignment horizontal="center"/>
    </xf>
    <xf numFmtId="0" fontId="4" fillId="40" borderId="47" xfId="0" applyFont="1" applyFill="1" applyBorder="1" applyAlignment="1">
      <alignment vertical="top" wrapText="1"/>
    </xf>
    <xf numFmtId="167" fontId="50" fillId="43" borderId="41" xfId="0" applyNumberFormat="1" applyFont="1" applyFill="1" applyBorder="1" applyAlignment="1">
      <alignment horizontal="right"/>
    </xf>
    <xf numFmtId="0" fontId="3" fillId="40" borderId="47" xfId="0" applyFont="1" applyFill="1" applyBorder="1" applyAlignment="1">
      <alignment vertical="top" wrapText="1"/>
    </xf>
    <xf numFmtId="0" fontId="3" fillId="40" borderId="41" xfId="0" applyFont="1" applyFill="1" applyBorder="1" applyAlignment="1">
      <alignment vertical="top" wrapText="1"/>
    </xf>
    <xf numFmtId="167" fontId="50" fillId="0" borderId="41" xfId="0" applyNumberFormat="1" applyFont="1" applyBorder="1" applyAlignment="1">
      <alignment horizontal="right"/>
    </xf>
    <xf numFmtId="0" fontId="4" fillId="40" borderId="41" xfId="0" applyFont="1" applyFill="1" applyBorder="1" applyAlignment="1">
      <alignment vertical="top" wrapText="1"/>
    </xf>
    <xf numFmtId="167" fontId="50" fillId="42" borderId="41" xfId="0" applyNumberFormat="1" applyFont="1" applyFill="1" applyBorder="1" applyAlignment="1">
      <alignment horizontal="right"/>
    </xf>
    <xf numFmtId="0" fontId="58" fillId="0" borderId="0" xfId="47" applyFont="1"/>
    <xf numFmtId="0" fontId="4" fillId="40" borderId="47" xfId="42" applyFont="1" applyFill="1" applyBorder="1" applyAlignment="1">
      <alignment vertical="top"/>
    </xf>
    <xf numFmtId="0" fontId="3" fillId="40" borderId="47" xfId="42" applyFont="1" applyFill="1" applyBorder="1" applyAlignment="1">
      <alignment vertical="top"/>
    </xf>
    <xf numFmtId="0" fontId="3" fillId="40" borderId="41" xfId="42" applyFont="1" applyFill="1" applyBorder="1" applyAlignment="1">
      <alignment vertical="top" wrapText="1"/>
    </xf>
    <xf numFmtId="0" fontId="57" fillId="0" borderId="0" xfId="0" applyFont="1" applyAlignment="1">
      <alignment horizontal="left"/>
    </xf>
    <xf numFmtId="0" fontId="50" fillId="0" borderId="41" xfId="47" applyFont="1" applyBorder="1"/>
    <xf numFmtId="0" fontId="51" fillId="0" borderId="41" xfId="47" applyFont="1" applyBorder="1" applyAlignment="1">
      <alignment horizontal="left" wrapText="1"/>
    </xf>
    <xf numFmtId="0" fontId="3" fillId="40" borderId="41" xfId="47" applyFont="1" applyFill="1" applyBorder="1" applyAlignment="1">
      <alignment wrapText="1"/>
    </xf>
    <xf numFmtId="0" fontId="52" fillId="39" borderId="42" xfId="0" applyFont="1" applyFill="1" applyBorder="1" applyAlignment="1">
      <alignment vertical="center" wrapText="1"/>
    </xf>
    <xf numFmtId="0" fontId="57" fillId="0" borderId="0" xfId="47" applyFont="1" applyAlignment="1">
      <alignment horizontal="left"/>
    </xf>
    <xf numFmtId="0" fontId="51" fillId="0" borderId="41" xfId="0" applyFont="1" applyBorder="1" applyAlignment="1">
      <alignment horizontal="left"/>
    </xf>
    <xf numFmtId="0" fontId="9" fillId="0" borderId="4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4" xfId="0" applyNumberFormat="1" applyFont="1" applyBorder="1" applyAlignment="1">
      <alignment horizontal="right" vertical="center"/>
    </xf>
    <xf numFmtId="168" fontId="50" fillId="0" borderId="41" xfId="0" applyNumberFormat="1" applyFont="1" applyBorder="1" applyAlignment="1">
      <alignment horizontal="right"/>
    </xf>
    <xf numFmtId="0" fontId="9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168" fontId="50" fillId="42" borderId="41" xfId="0" applyNumberFormat="1" applyFont="1" applyFill="1" applyBorder="1" applyAlignment="1">
      <alignment horizontal="right"/>
    </xf>
    <xf numFmtId="0" fontId="9" fillId="0" borderId="28" xfId="0" applyFont="1" applyBorder="1" applyAlignment="1">
      <alignment vertical="center"/>
    </xf>
    <xf numFmtId="2" fontId="9" fillId="0" borderId="6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0" fontId="50" fillId="0" borderId="41" xfId="0" applyFont="1" applyBorder="1" applyAlignment="1"/>
    <xf numFmtId="0" fontId="0" fillId="0" borderId="0" xfId="0" applyAlignment="1"/>
    <xf numFmtId="0" fontId="55" fillId="39" borderId="41" xfId="0" applyFont="1" applyFill="1" applyBorder="1" applyAlignment="1">
      <alignment horizontal="center" vertical="top"/>
    </xf>
    <xf numFmtId="0" fontId="53" fillId="39" borderId="41" xfId="0" applyFont="1" applyFill="1" applyBorder="1" applyAlignment="1">
      <alignment horizontal="center" vertical="top"/>
    </xf>
    <xf numFmtId="0" fontId="4" fillId="40" borderId="41" xfId="0" applyFont="1" applyFill="1" applyBorder="1" applyAlignment="1">
      <alignment vertical="top"/>
    </xf>
    <xf numFmtId="0" fontId="4" fillId="40" borderId="42" xfId="42" applyFont="1" applyFill="1" applyBorder="1" applyAlignment="1">
      <alignment vertical="top" wrapText="1"/>
    </xf>
    <xf numFmtId="0" fontId="9" fillId="0" borderId="20" xfId="0" applyFont="1" applyBorder="1" applyAlignment="1">
      <alignment vertical="center"/>
    </xf>
    <xf numFmtId="0" fontId="9" fillId="0" borderId="6" xfId="0" applyFont="1" applyBorder="1" applyAlignment="1">
      <alignment horizontal="right"/>
    </xf>
    <xf numFmtId="2" fontId="6" fillId="0" borderId="0" xfId="0" applyNumberFormat="1" applyFont="1" applyAlignment="1">
      <alignment horizontal="right"/>
    </xf>
    <xf numFmtId="2" fontId="6" fillId="0" borderId="6" xfId="0" applyNumberFormat="1" applyFont="1" applyBorder="1" applyAlignment="1">
      <alignment vertical="center"/>
    </xf>
    <xf numFmtId="2" fontId="6" fillId="0" borderId="6" xfId="0" applyNumberFormat="1" applyFont="1" applyBorder="1" applyAlignment="1">
      <alignment horizontal="right"/>
    </xf>
    <xf numFmtId="0" fontId="58" fillId="0" borderId="0" xfId="42" applyFont="1"/>
    <xf numFmtId="0" fontId="9" fillId="0" borderId="20" xfId="42" applyFont="1" applyBorder="1" applyAlignment="1">
      <alignment horizontal="center" vertical="center"/>
    </xf>
    <xf numFmtId="0" fontId="9" fillId="0" borderId="4" xfId="42" applyNumberFormat="1" applyFont="1" applyBorder="1" applyAlignment="1">
      <alignment horizontal="right" vertical="center"/>
    </xf>
    <xf numFmtId="0" fontId="9" fillId="0" borderId="5" xfId="42" applyFont="1" applyBorder="1" applyAlignment="1">
      <alignment horizontal="center" vertical="center"/>
    </xf>
    <xf numFmtId="0" fontId="9" fillId="0" borderId="5" xfId="42" applyFont="1" applyBorder="1"/>
    <xf numFmtId="3" fontId="6" fillId="0" borderId="0" xfId="42" applyNumberFormat="1" applyFont="1"/>
    <xf numFmtId="0" fontId="9" fillId="0" borderId="20" xfId="42" applyFont="1" applyBorder="1"/>
    <xf numFmtId="0" fontId="9" fillId="0" borderId="4" xfId="42" applyNumberFormat="1" applyFont="1" applyBorder="1" applyAlignment="1">
      <alignment horizontal="right"/>
    </xf>
    <xf numFmtId="3" fontId="26" fillId="0" borderId="0" xfId="42" applyNumberFormat="1"/>
    <xf numFmtId="0" fontId="9" fillId="0" borderId="5" xfId="42" applyFont="1" applyFill="1" applyBorder="1"/>
    <xf numFmtId="0" fontId="9" fillId="0" borderId="0" xfId="42" applyFont="1" applyFill="1" applyBorder="1"/>
    <xf numFmtId="0" fontId="3" fillId="40" borderId="41" xfId="0" applyFont="1" applyFill="1" applyBorder="1" applyAlignment="1"/>
    <xf numFmtId="0" fontId="4" fillId="40" borderId="47" xfId="0" applyFont="1" applyFill="1" applyBorder="1" applyAlignment="1">
      <alignment vertical="top"/>
    </xf>
    <xf numFmtId="0" fontId="4" fillId="40" borderId="48" xfId="0" applyFont="1" applyFill="1" applyBorder="1" applyAlignment="1">
      <alignment vertical="top"/>
    </xf>
    <xf numFmtId="0" fontId="4" fillId="40" borderId="49" xfId="0" applyFont="1" applyFill="1" applyBorder="1" applyAlignment="1">
      <alignment vertical="top"/>
    </xf>
    <xf numFmtId="0" fontId="6" fillId="0" borderId="0" xfId="0" applyFont="1"/>
    <xf numFmtId="0" fontId="60" fillId="0" borderId="0" xfId="0" applyFont="1"/>
    <xf numFmtId="0" fontId="6" fillId="0" borderId="4" xfId="0" applyFont="1" applyBorder="1"/>
    <xf numFmtId="3" fontId="50" fillId="0" borderId="41" xfId="0" applyNumberFormat="1" applyFont="1" applyBorder="1" applyAlignment="1">
      <alignment horizontal="right"/>
    </xf>
    <xf numFmtId="0" fontId="9" fillId="0" borderId="0" xfId="0" applyFont="1"/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3" fontId="9" fillId="0" borderId="0" xfId="0" applyNumberFormat="1" applyFont="1" applyBorder="1"/>
    <xf numFmtId="3" fontId="61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0" fontId="0" fillId="0" borderId="0" xfId="0" applyAlignment="1">
      <alignment horizontal="left"/>
    </xf>
    <xf numFmtId="0" fontId="9" fillId="0" borderId="0" xfId="0" applyFont="1" applyFill="1"/>
    <xf numFmtId="0" fontId="62" fillId="0" borderId="0" xfId="0" applyFont="1" applyAlignment="1">
      <alignment horizontal="left"/>
    </xf>
    <xf numFmtId="3" fontId="63" fillId="0" borderId="41" xfId="0" applyNumberFormat="1" applyFont="1" applyFill="1" applyBorder="1" applyAlignment="1">
      <alignment horizontal="right"/>
    </xf>
    <xf numFmtId="0" fontId="50" fillId="0" borderId="41" xfId="0" applyNumberFormat="1" applyFont="1" applyBorder="1" applyAlignment="1">
      <alignment horizontal="right"/>
    </xf>
    <xf numFmtId="0" fontId="50" fillId="42" borderId="41" xfId="0" applyNumberFormat="1" applyFont="1" applyFill="1" applyBorder="1" applyAlignment="1">
      <alignment horizontal="right"/>
    </xf>
    <xf numFmtId="0" fontId="54" fillId="0" borderId="0" xfId="0" applyFont="1" applyAlignment="1">
      <alignment horizontal="left"/>
    </xf>
    <xf numFmtId="3" fontId="64" fillId="0" borderId="41" xfId="0" applyNumberFormat="1" applyFont="1" applyFill="1" applyBorder="1" applyAlignment="1">
      <alignment horizontal="right"/>
    </xf>
    <xf numFmtId="3" fontId="61" fillId="0" borderId="41" xfId="0" applyNumberFormat="1" applyFont="1" applyFill="1" applyBorder="1" applyAlignment="1">
      <alignment horizontal="right"/>
    </xf>
    <xf numFmtId="3" fontId="50" fillId="42" borderId="41" xfId="0" applyNumberFormat="1" applyFont="1" applyFill="1" applyBorder="1" applyAlignment="1">
      <alignment horizontal="right"/>
    </xf>
    <xf numFmtId="0" fontId="66" fillId="0" borderId="52" xfId="0" applyFont="1" applyBorder="1" applyAlignment="1">
      <alignment wrapText="1"/>
    </xf>
    <xf numFmtId="0" fontId="66" fillId="0" borderId="0" xfId="0" applyFont="1" applyBorder="1" applyAlignment="1">
      <alignment wrapText="1"/>
    </xf>
    <xf numFmtId="0" fontId="66" fillId="0" borderId="52" xfId="0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30" fillId="0" borderId="20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62" fillId="0" borderId="0" xfId="0" applyFont="1" applyFill="1" applyBorder="1"/>
    <xf numFmtId="0" fontId="48" fillId="0" borderId="5" xfId="0" applyFont="1" applyFill="1" applyBorder="1" applyAlignment="1">
      <alignment vertical="center" wrapText="1"/>
    </xf>
    <xf numFmtId="3" fontId="48" fillId="0" borderId="0" xfId="0" applyNumberFormat="1" applyFont="1" applyFill="1" applyBorder="1" applyAlignment="1">
      <alignment horizontal="right" vertical="center"/>
    </xf>
    <xf numFmtId="0" fontId="29" fillId="0" borderId="5" xfId="0" applyFont="1" applyFill="1" applyBorder="1" applyAlignment="1">
      <alignment vertical="top" wrapText="1"/>
    </xf>
    <xf numFmtId="3" fontId="29" fillId="0" borderId="0" xfId="0" applyNumberFormat="1" applyFont="1" applyFill="1" applyBorder="1" applyAlignment="1">
      <alignment horizontal="right"/>
    </xf>
    <xf numFmtId="0" fontId="29" fillId="0" borderId="5" xfId="0" applyFont="1" applyFill="1" applyBorder="1" applyAlignment="1">
      <alignment vertical="center" wrapText="1"/>
    </xf>
    <xf numFmtId="3" fontId="29" fillId="0" borderId="0" xfId="0" applyNumberFormat="1" applyFont="1" applyFill="1" applyBorder="1" applyAlignment="1">
      <alignment horizontal="right" vertical="center"/>
    </xf>
    <xf numFmtId="0" fontId="53" fillId="39" borderId="42" xfId="0" applyFont="1" applyFill="1" applyBorder="1" applyAlignment="1">
      <alignment vertical="top" wrapText="1"/>
    </xf>
    <xf numFmtId="0" fontId="3" fillId="40" borderId="41" xfId="0" applyFont="1" applyFill="1" applyBorder="1" applyAlignment="1">
      <alignment vertical="center" wrapText="1"/>
    </xf>
    <xf numFmtId="0" fontId="3" fillId="40" borderId="41" xfId="0" applyFont="1" applyFill="1" applyBorder="1" applyAlignment="1">
      <alignment horizontal="left" vertical="center" wrapText="1"/>
    </xf>
    <xf numFmtId="0" fontId="56" fillId="41" borderId="47" xfId="0" applyFont="1" applyFill="1" applyBorder="1" applyAlignment="1">
      <alignment horizontal="center"/>
    </xf>
    <xf numFmtId="0" fontId="56" fillId="41" borderId="0" xfId="0" applyFont="1" applyFill="1" applyBorder="1" applyAlignment="1">
      <alignment horizontal="center"/>
    </xf>
    <xf numFmtId="0" fontId="56" fillId="41" borderId="42" xfId="0" applyFont="1" applyFill="1" applyBorder="1" applyAlignment="1">
      <alignment horizontal="center"/>
    </xf>
    <xf numFmtId="0" fontId="50" fillId="0" borderId="53" xfId="0" applyNumberFormat="1" applyFont="1" applyBorder="1" applyAlignment="1">
      <alignment horizontal="right"/>
    </xf>
    <xf numFmtId="0" fontId="50" fillId="42" borderId="53" xfId="0" applyNumberFormat="1" applyFont="1" applyFill="1" applyBorder="1" applyAlignment="1">
      <alignment horizontal="right"/>
    </xf>
    <xf numFmtId="0" fontId="4" fillId="0" borderId="48" xfId="0" applyFont="1" applyFill="1" applyBorder="1" applyAlignment="1">
      <alignment vertical="top" wrapText="1"/>
    </xf>
    <xf numFmtId="0" fontId="4" fillId="0" borderId="41" xfId="0" applyFont="1" applyFill="1" applyBorder="1" applyAlignment="1">
      <alignment vertical="top" wrapText="1"/>
    </xf>
    <xf numFmtId="0" fontId="56" fillId="0" borderId="42" xfId="0" applyFont="1" applyFill="1" applyBorder="1" applyAlignment="1">
      <alignment horizontal="center"/>
    </xf>
    <xf numFmtId="0" fontId="67" fillId="0" borderId="53" xfId="0" applyNumberFormat="1" applyFont="1" applyFill="1" applyBorder="1" applyAlignment="1">
      <alignment horizontal="right"/>
    </xf>
    <xf numFmtId="0" fontId="0" fillId="0" borderId="0" xfId="0" applyFill="1"/>
    <xf numFmtId="0" fontId="4" fillId="0" borderId="47" xfId="0" applyFont="1" applyFill="1" applyBorder="1" applyAlignment="1">
      <alignment vertical="top" wrapText="1"/>
    </xf>
    <xf numFmtId="0" fontId="56" fillId="0" borderId="47" xfId="0" applyFont="1" applyFill="1" applyBorder="1" applyAlignment="1">
      <alignment horizontal="center"/>
    </xf>
    <xf numFmtId="0" fontId="50" fillId="0" borderId="48" xfId="0" applyNumberFormat="1" applyFont="1" applyFill="1" applyBorder="1" applyAlignment="1">
      <alignment horizontal="right"/>
    </xf>
    <xf numFmtId="0" fontId="50" fillId="0" borderId="0" xfId="0" applyNumberFormat="1" applyFont="1" applyFill="1" applyBorder="1" applyAlignment="1">
      <alignment horizontal="right"/>
    </xf>
    <xf numFmtId="0" fontId="62" fillId="0" borderId="0" xfId="0" applyFont="1" applyFill="1"/>
    <xf numFmtId="0" fontId="54" fillId="0" borderId="0" xfId="0" applyFont="1" applyFill="1" applyBorder="1"/>
    <xf numFmtId="0" fontId="4" fillId="40" borderId="53" xfId="0" applyFont="1" applyFill="1" applyBorder="1" applyAlignment="1">
      <alignment vertical="top" wrapText="1"/>
    </xf>
    <xf numFmtId="0" fontId="56" fillId="41" borderId="54" xfId="0" applyFont="1" applyFill="1" applyBorder="1" applyAlignment="1">
      <alignment horizontal="center"/>
    </xf>
    <xf numFmtId="0" fontId="68" fillId="0" borderId="0" xfId="0" applyFont="1"/>
    <xf numFmtId="0" fontId="62" fillId="0" borderId="0" xfId="0" applyFont="1"/>
    <xf numFmtId="0" fontId="26" fillId="43" borderId="0" xfId="42" applyFill="1"/>
    <xf numFmtId="0" fontId="30" fillId="0" borderId="29" xfId="42" applyFont="1" applyFill="1" applyBorder="1" applyAlignment="1">
      <alignment horizontal="center" vertical="center" wrapText="1"/>
    </xf>
    <xf numFmtId="0" fontId="30" fillId="0" borderId="20" xfId="42" applyFont="1" applyFill="1" applyBorder="1" applyAlignment="1">
      <alignment horizontal="center" vertical="center" wrapText="1"/>
    </xf>
    <xf numFmtId="3" fontId="29" fillId="0" borderId="27" xfId="0" applyNumberFormat="1" applyFont="1" applyFill="1" applyBorder="1" applyAlignment="1">
      <alignment horizontal="right"/>
    </xf>
    <xf numFmtId="3" fontId="29" fillId="0" borderId="5" xfId="0" applyNumberFormat="1" applyFont="1" applyFill="1" applyBorder="1" applyAlignment="1">
      <alignment horizontal="right"/>
    </xf>
    <xf numFmtId="0" fontId="3" fillId="40" borderId="41" xfId="42" applyFont="1" applyFill="1" applyBorder="1" applyAlignment="1"/>
    <xf numFmtId="0" fontId="69" fillId="40" borderId="41" xfId="42" applyFont="1" applyFill="1" applyBorder="1" applyAlignment="1">
      <alignment vertical="top" wrapText="1"/>
    </xf>
    <xf numFmtId="0" fontId="70" fillId="41" borderId="41" xfId="42" applyFont="1" applyFill="1" applyBorder="1" applyAlignment="1">
      <alignment horizontal="center"/>
    </xf>
    <xf numFmtId="0" fontId="71" fillId="0" borderId="41" xfId="42" applyNumberFormat="1" applyFont="1" applyBorder="1" applyAlignment="1">
      <alignment horizontal="right"/>
    </xf>
    <xf numFmtId="0" fontId="72" fillId="0" borderId="0" xfId="42" applyFont="1"/>
    <xf numFmtId="0" fontId="73" fillId="41" borderId="41" xfId="42" applyFont="1" applyFill="1" applyBorder="1" applyAlignment="1">
      <alignment horizontal="center"/>
    </xf>
    <xf numFmtId="0" fontId="50" fillId="42" borderId="41" xfId="42" applyNumberFormat="1" applyFont="1" applyFill="1" applyBorder="1" applyAlignment="1">
      <alignment horizontal="right"/>
    </xf>
    <xf numFmtId="0" fontId="71" fillId="42" borderId="41" xfId="42" applyNumberFormat="1" applyFont="1" applyFill="1" applyBorder="1" applyAlignment="1">
      <alignment horizontal="right"/>
    </xf>
    <xf numFmtId="0" fontId="50" fillId="0" borderId="41" xfId="42" applyNumberFormat="1" applyFont="1" applyBorder="1" applyAlignment="1">
      <alignment horizontal="right"/>
    </xf>
    <xf numFmtId="0" fontId="29" fillId="0" borderId="28" xfId="0" applyFont="1" applyFill="1" applyBorder="1" applyAlignment="1">
      <alignment vertical="top" wrapText="1"/>
    </xf>
    <xf numFmtId="3" fontId="29" fillId="0" borderId="8" xfId="0" applyNumberFormat="1" applyFont="1" applyFill="1" applyBorder="1" applyAlignment="1">
      <alignment horizontal="right"/>
    </xf>
    <xf numFmtId="3" fontId="29" fillId="0" borderId="28" xfId="0" applyNumberFormat="1" applyFont="1" applyFill="1" applyBorder="1" applyAlignment="1">
      <alignment horizontal="right"/>
    </xf>
    <xf numFmtId="3" fontId="29" fillId="0" borderId="6" xfId="0" applyNumberFormat="1" applyFont="1" applyFill="1" applyBorder="1" applyAlignment="1">
      <alignment horizontal="right"/>
    </xf>
    <xf numFmtId="0" fontId="30" fillId="0" borderId="5" xfId="0" applyFont="1" applyFill="1" applyBorder="1" applyAlignment="1">
      <alignment vertical="top" wrapText="1"/>
    </xf>
    <xf numFmtId="3" fontId="30" fillId="0" borderId="27" xfId="0" applyNumberFormat="1" applyFont="1" applyFill="1" applyBorder="1" applyAlignment="1">
      <alignment horizontal="right"/>
    </xf>
    <xf numFmtId="3" fontId="30" fillId="0" borderId="5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30" fillId="0" borderId="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2" fillId="37" borderId="26" xfId="42" applyFont="1" applyFill="1" applyBorder="1" applyAlignment="1">
      <alignment horizontal="left" vertical="top" wrapText="1"/>
    </xf>
    <xf numFmtId="0" fontId="32" fillId="37" borderId="25" xfId="42" applyFont="1" applyFill="1" applyBorder="1" applyAlignment="1">
      <alignment horizontal="left" vertical="top" wrapText="1"/>
    </xf>
    <xf numFmtId="0" fontId="33" fillId="35" borderId="30" xfId="0" applyFont="1" applyFill="1" applyBorder="1" applyAlignment="1">
      <alignment horizontal="left" vertical="center"/>
    </xf>
    <xf numFmtId="0" fontId="33" fillId="35" borderId="31" xfId="0" applyFont="1" applyFill="1" applyBorder="1" applyAlignment="1">
      <alignment horizontal="left" vertical="center"/>
    </xf>
    <xf numFmtId="0" fontId="33" fillId="35" borderId="32" xfId="0" applyFont="1" applyFill="1" applyBorder="1" applyAlignment="1">
      <alignment horizontal="left" vertical="center"/>
    </xf>
    <xf numFmtId="0" fontId="34" fillId="0" borderId="33" xfId="0" applyFont="1" applyBorder="1" applyAlignment="1">
      <alignment horizontal="left" vertical="center" wrapText="1"/>
    </xf>
    <xf numFmtId="0" fontId="34" fillId="0" borderId="36" xfId="0" applyFont="1" applyBorder="1" applyAlignment="1">
      <alignment horizontal="left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4" fillId="40" borderId="47" xfId="42" applyFont="1" applyFill="1" applyBorder="1" applyAlignment="1">
      <alignment vertical="top" wrapText="1"/>
    </xf>
    <xf numFmtId="0" fontId="4" fillId="40" borderId="48" xfId="42" applyFont="1" applyFill="1" applyBorder="1" applyAlignment="1">
      <alignment vertical="top" wrapText="1"/>
    </xf>
    <xf numFmtId="0" fontId="4" fillId="40" borderId="49" xfId="42" applyFont="1" applyFill="1" applyBorder="1" applyAlignment="1">
      <alignment vertical="top" wrapText="1"/>
    </xf>
    <xf numFmtId="0" fontId="52" fillId="38" borderId="42" xfId="42" applyFont="1" applyFill="1" applyBorder="1" applyAlignment="1">
      <alignment horizontal="right" vertical="top" wrapText="1"/>
    </xf>
    <xf numFmtId="0" fontId="52" fillId="38" borderId="43" xfId="42" applyFont="1" applyFill="1" applyBorder="1" applyAlignment="1">
      <alignment horizontal="right" vertical="top" wrapText="1"/>
    </xf>
    <xf numFmtId="0" fontId="52" fillId="38" borderId="44" xfId="42" applyFont="1" applyFill="1" applyBorder="1" applyAlignment="1">
      <alignment horizontal="right" vertical="top" wrapText="1"/>
    </xf>
    <xf numFmtId="0" fontId="53" fillId="38" borderId="42" xfId="42" applyFont="1" applyFill="1" applyBorder="1" applyAlignment="1">
      <alignment vertical="top" wrapText="1"/>
    </xf>
    <xf numFmtId="0" fontId="53" fillId="38" borderId="43" xfId="42" applyFont="1" applyFill="1" applyBorder="1" applyAlignment="1">
      <alignment vertical="top" wrapText="1"/>
    </xf>
    <xf numFmtId="0" fontId="53" fillId="38" borderId="44" xfId="42" applyFont="1" applyFill="1" applyBorder="1" applyAlignment="1">
      <alignment vertical="top" wrapText="1"/>
    </xf>
    <xf numFmtId="0" fontId="52" fillId="39" borderId="42" xfId="42" applyFont="1" applyFill="1" applyBorder="1" applyAlignment="1">
      <alignment horizontal="right" vertical="center" wrapText="1"/>
    </xf>
    <xf numFmtId="0" fontId="52" fillId="39" borderId="43" xfId="42" applyFont="1" applyFill="1" applyBorder="1" applyAlignment="1">
      <alignment horizontal="right" vertical="center" wrapText="1"/>
    </xf>
    <xf numFmtId="0" fontId="52" fillId="39" borderId="44" xfId="42" applyFont="1" applyFill="1" applyBorder="1" applyAlignment="1">
      <alignment horizontal="right" vertical="center" wrapText="1"/>
    </xf>
    <xf numFmtId="0" fontId="9" fillId="0" borderId="4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40" borderId="47" xfId="0" applyFont="1" applyFill="1" applyBorder="1" applyAlignment="1">
      <alignment vertical="top" wrapText="1"/>
    </xf>
    <xf numFmtId="0" fontId="4" fillId="40" borderId="48" xfId="0" applyFont="1" applyFill="1" applyBorder="1" applyAlignment="1">
      <alignment vertical="top" wrapText="1"/>
    </xf>
    <xf numFmtId="0" fontId="4" fillId="40" borderId="49" xfId="0" applyFont="1" applyFill="1" applyBorder="1" applyAlignment="1">
      <alignment vertical="top" wrapText="1"/>
    </xf>
    <xf numFmtId="0" fontId="52" fillId="38" borderId="42" xfId="0" applyFont="1" applyFill="1" applyBorder="1" applyAlignment="1">
      <alignment horizontal="right" vertical="top"/>
    </xf>
    <xf numFmtId="0" fontId="52" fillId="38" borderId="43" xfId="0" applyFont="1" applyFill="1" applyBorder="1" applyAlignment="1">
      <alignment horizontal="right" vertical="top"/>
    </xf>
    <xf numFmtId="0" fontId="52" fillId="38" borderId="44" xfId="0" applyFont="1" applyFill="1" applyBorder="1" applyAlignment="1">
      <alignment horizontal="right" vertical="top"/>
    </xf>
    <xf numFmtId="0" fontId="52" fillId="39" borderId="42" xfId="0" applyFont="1" applyFill="1" applyBorder="1" applyAlignment="1">
      <alignment horizontal="right" vertical="center" wrapText="1"/>
    </xf>
    <xf numFmtId="0" fontId="52" fillId="39" borderId="43" xfId="0" applyFont="1" applyFill="1" applyBorder="1" applyAlignment="1">
      <alignment horizontal="right" vertical="center" wrapText="1"/>
    </xf>
    <xf numFmtId="0" fontId="52" fillId="39" borderId="44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59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vertical="top"/>
    </xf>
    <xf numFmtId="0" fontId="9" fillId="0" borderId="2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2" fillId="38" borderId="42" xfId="0" applyFont="1" applyFill="1" applyBorder="1" applyAlignment="1">
      <alignment horizontal="right" vertical="top" wrapText="1"/>
    </xf>
    <xf numFmtId="0" fontId="52" fillId="38" borderId="43" xfId="0" applyFont="1" applyFill="1" applyBorder="1" applyAlignment="1">
      <alignment horizontal="right" vertical="top" wrapText="1"/>
    </xf>
    <xf numFmtId="0" fontId="52" fillId="38" borderId="44" xfId="0" applyFont="1" applyFill="1" applyBorder="1" applyAlignment="1">
      <alignment horizontal="right" vertical="top" wrapText="1"/>
    </xf>
    <xf numFmtId="0" fontId="53" fillId="38" borderId="42" xfId="0" applyFont="1" applyFill="1" applyBorder="1" applyAlignment="1">
      <alignment vertical="top" wrapText="1"/>
    </xf>
    <xf numFmtId="0" fontId="53" fillId="38" borderId="43" xfId="0" applyFont="1" applyFill="1" applyBorder="1" applyAlignment="1">
      <alignment vertical="top" wrapText="1"/>
    </xf>
    <xf numFmtId="0" fontId="53" fillId="38" borderId="44" xfId="0" applyFont="1" applyFill="1" applyBorder="1" applyAlignment="1">
      <alignment vertical="top" wrapText="1"/>
    </xf>
    <xf numFmtId="0" fontId="52" fillId="39" borderId="42" xfId="0" applyFont="1" applyFill="1" applyBorder="1" applyAlignment="1">
      <alignment horizontal="right" vertical="center"/>
    </xf>
    <xf numFmtId="0" fontId="52" fillId="39" borderId="44" xfId="0" applyFont="1" applyFill="1" applyBorder="1" applyAlignment="1">
      <alignment horizontal="right" vertical="center"/>
    </xf>
    <xf numFmtId="0" fontId="3" fillId="40" borderId="42" xfId="0" applyFont="1" applyFill="1" applyBorder="1" applyAlignment="1">
      <alignment horizontal="center"/>
    </xf>
    <xf numFmtId="0" fontId="3" fillId="40" borderId="44" xfId="0" applyFont="1" applyFill="1" applyBorder="1" applyAlignment="1">
      <alignment horizontal="center"/>
    </xf>
    <xf numFmtId="0" fontId="53" fillId="38" borderId="42" xfId="0" applyFont="1" applyFill="1" applyBorder="1" applyAlignment="1">
      <alignment vertical="top"/>
    </xf>
    <xf numFmtId="0" fontId="53" fillId="38" borderId="43" xfId="0" applyFont="1" applyFill="1" applyBorder="1" applyAlignment="1">
      <alignment vertical="top"/>
    </xf>
    <xf numFmtId="0" fontId="53" fillId="38" borderId="44" xfId="0" applyFont="1" applyFill="1" applyBorder="1" applyAlignment="1">
      <alignment vertical="top"/>
    </xf>
    <xf numFmtId="0" fontId="9" fillId="0" borderId="8" xfId="42" applyFont="1" applyBorder="1" applyAlignment="1">
      <alignment horizontal="center" vertical="center"/>
    </xf>
    <xf numFmtId="0" fontId="9" fillId="0" borderId="6" xfId="42" applyFont="1" applyBorder="1" applyAlignment="1">
      <alignment horizontal="center" vertical="center"/>
    </xf>
    <xf numFmtId="0" fontId="30" fillId="0" borderId="50" xfId="42" applyFont="1" applyBorder="1" applyAlignment="1">
      <alignment horizontal="center" vertical="center"/>
    </xf>
    <xf numFmtId="0" fontId="30" fillId="0" borderId="51" xfId="42" applyFont="1" applyBorder="1" applyAlignment="1">
      <alignment horizontal="center" vertical="center"/>
    </xf>
    <xf numFmtId="0" fontId="52" fillId="39" borderId="43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0" fontId="53" fillId="39" borderId="42" xfId="0" applyFont="1" applyFill="1" applyBorder="1" applyAlignment="1">
      <alignment horizontal="center" vertical="top" wrapText="1"/>
    </xf>
    <xf numFmtId="0" fontId="53" fillId="39" borderId="44" xfId="0" applyFont="1" applyFill="1" applyBorder="1" applyAlignment="1">
      <alignment horizontal="center" vertical="top" wrapText="1"/>
    </xf>
    <xf numFmtId="0" fontId="30" fillId="0" borderId="8" xfId="42" applyFont="1" applyFill="1" applyBorder="1" applyAlignment="1">
      <alignment horizontal="center" vertical="center" wrapText="1"/>
    </xf>
    <xf numFmtId="0" fontId="30" fillId="0" borderId="6" xfId="42" applyFont="1" applyFill="1" applyBorder="1" applyAlignment="1">
      <alignment horizontal="center" vertical="center" wrapText="1"/>
    </xf>
    <xf numFmtId="0" fontId="53" fillId="39" borderId="42" xfId="42" applyFont="1" applyFill="1" applyBorder="1" applyAlignment="1">
      <alignment horizontal="center" vertical="top" wrapText="1"/>
    </xf>
    <xf numFmtId="0" fontId="53" fillId="39" borderId="44" xfId="42" applyFont="1" applyFill="1" applyBorder="1" applyAlignment="1">
      <alignment horizontal="center" vertical="top" wrapText="1"/>
    </xf>
    <xf numFmtId="0" fontId="53" fillId="39" borderId="43" xfId="42" applyFont="1" applyFill="1" applyBorder="1" applyAlignment="1">
      <alignment horizontal="center" vertical="top" wrapText="1"/>
    </xf>
    <xf numFmtId="0" fontId="30" fillId="0" borderId="5" xfId="42" applyFont="1" applyFill="1" applyBorder="1" applyAlignment="1">
      <alignment horizontal="left" vertical="center" wrapText="1"/>
    </xf>
    <xf numFmtId="0" fontId="30" fillId="0" borderId="20" xfId="42" applyFont="1" applyFill="1" applyBorder="1" applyAlignment="1">
      <alignment horizontal="left" vertical="center" wrapText="1"/>
    </xf>
    <xf numFmtId="0" fontId="30" fillId="0" borderId="28" xfId="42" applyFont="1" applyFill="1" applyBorder="1" applyAlignment="1">
      <alignment horizontal="center" vertical="center" wrapText="1"/>
    </xf>
    <xf numFmtId="0" fontId="4" fillId="40" borderId="53" xfId="0" applyFont="1" applyFill="1" applyBorder="1" applyAlignment="1">
      <alignment vertical="top" wrapText="1"/>
    </xf>
    <xf numFmtId="0" fontId="4" fillId="44" borderId="41" xfId="0" applyFont="1" applyFill="1" applyBorder="1" applyAlignment="1">
      <alignment vertical="top" wrapText="1"/>
    </xf>
    <xf numFmtId="0" fontId="56" fillId="45" borderId="41" xfId="0" applyFont="1" applyFill="1" applyBorder="1" applyAlignment="1">
      <alignment horizontal="center"/>
    </xf>
    <xf numFmtId="0" fontId="50" fillId="44" borderId="41" xfId="0" applyNumberFormat="1" applyFont="1" applyFill="1" applyBorder="1" applyAlignment="1">
      <alignment horizontal="right"/>
    </xf>
  </cellXfs>
  <cellStyles count="48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2"/>
    <cellStyle name="Normale 3" xfId="43"/>
    <cellStyle name="Normale 4" xfId="44"/>
    <cellStyle name="Normale 4 2" xfId="47"/>
    <cellStyle name="Normale 5" xfId="45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itolo 5" xfId="46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0078431372549"/>
          <c:y val="4.5357070707070707E-2"/>
          <c:w val="0.84459215686274514"/>
          <c:h val="0.72781150793650795"/>
        </c:manualLayout>
      </c:layout>
      <c:lineChart>
        <c:grouping val="standard"/>
        <c:varyColors val="0"/>
        <c:ser>
          <c:idx val="0"/>
          <c:order val="0"/>
          <c:tx>
            <c:strRef>
              <c:f>'Tab. 5.1 Graf. 5.1'!$N$5</c:f>
              <c:strCache>
                <c:ptCount val="1"/>
                <c:pt idx="0">
                  <c:v>L'Aquila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'Tab. 5.1 Graf. 5.1'!$M$6:$M$10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'Tab. 5.1 Graf. 5.1'!$N$6:$N$10</c:f>
              <c:numCache>
                <c:formatCode>#,##0</c:formatCode>
                <c:ptCount val="5"/>
                <c:pt idx="0">
                  <c:v>31656</c:v>
                </c:pt>
                <c:pt idx="1">
                  <c:v>31556</c:v>
                </c:pt>
                <c:pt idx="2">
                  <c:v>31659</c:v>
                </c:pt>
                <c:pt idx="3">
                  <c:v>31488</c:v>
                </c:pt>
                <c:pt idx="4">
                  <c:v>31760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F-4836-A045-3CCBABA86A94}"/>
            </c:ext>
          </c:extLst>
        </c:ser>
        <c:ser>
          <c:idx val="1"/>
          <c:order val="1"/>
          <c:tx>
            <c:strRef>
              <c:f>'Tab. 5.1 Graf. 5.1'!$O$5</c:f>
              <c:strCache>
                <c:ptCount val="1"/>
                <c:pt idx="0">
                  <c:v>Teramo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8144771241830062E-2"/>
                  <c:y val="6.4894949494949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E5-41CE-8489-682DDDD38DB8}"/>
                </c:ext>
              </c:extLst>
            </c:dLbl>
            <c:dLbl>
              <c:idx val="1"/>
              <c:layout>
                <c:manualLayout>
                  <c:x val="-7.9666001841416811E-2"/>
                  <c:y val="7.24689677543863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F-4836-A045-3CCBABA86A94}"/>
                </c:ext>
              </c:extLst>
            </c:dLbl>
            <c:dLbl>
              <c:idx val="2"/>
              <c:layout>
                <c:manualLayout>
                  <c:x val="-9.6754780400785681E-2"/>
                  <c:y val="6.59509643298554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F-4836-A045-3CCBABA86A94}"/>
                </c:ext>
              </c:extLst>
            </c:dLbl>
            <c:dLbl>
              <c:idx val="3"/>
              <c:layout>
                <c:manualLayout>
                  <c:x val="-0.10102731143390663"/>
                  <c:y val="7.89879977169793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F-4836-A045-3CCBABA86A94}"/>
                </c:ext>
              </c:extLst>
            </c:dLbl>
            <c:dLbl>
              <c:idx val="4"/>
              <c:layout>
                <c:manualLayout>
                  <c:x val="-3.5396309967568325E-2"/>
                  <c:y val="6.59509643298554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F-4836-A045-3CCBABA86A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'Tab. 5.1 Graf. 5.1'!$M$6:$M$10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'Tab. 5.1 Graf. 5.1'!$O$6:$O$10</c:f>
              <c:numCache>
                <c:formatCode>#,##0</c:formatCode>
                <c:ptCount val="5"/>
                <c:pt idx="0">
                  <c:v>36933</c:v>
                </c:pt>
                <c:pt idx="1">
                  <c:v>37143</c:v>
                </c:pt>
                <c:pt idx="2">
                  <c:v>37483</c:v>
                </c:pt>
                <c:pt idx="3">
                  <c:v>37533</c:v>
                </c:pt>
                <c:pt idx="4">
                  <c:v>37835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60F-4836-A045-3CCBABA86A94}"/>
            </c:ext>
          </c:extLst>
        </c:ser>
        <c:ser>
          <c:idx val="2"/>
          <c:order val="2"/>
          <c:tx>
            <c:strRef>
              <c:f>'Tab. 5.1 Graf. 5.1'!$P$5</c:f>
              <c:strCache>
                <c:ptCount val="1"/>
                <c:pt idx="0">
                  <c:v>Pescara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3994444444444464E-2"/>
                  <c:y val="-6.4894949494949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E5-41CE-8489-682DDDD38DB8}"/>
                </c:ext>
              </c:extLst>
            </c:dLbl>
            <c:dLbl>
              <c:idx val="1"/>
              <c:layout>
                <c:manualLayout>
                  <c:x val="-8.3938196481259025E-2"/>
                  <c:y val="-7.89879977169793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F-4836-A045-3CCBABA86A94}"/>
                </c:ext>
              </c:extLst>
            </c:dLbl>
            <c:dLbl>
              <c:idx val="2"/>
              <c:layout>
                <c:manualLayout>
                  <c:x val="-8.3938196481259025E-2"/>
                  <c:y val="-7.2469481023417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F-4836-A045-3CCBABA86A94}"/>
                </c:ext>
              </c:extLst>
            </c:dLbl>
            <c:dLbl>
              <c:idx val="3"/>
              <c:layout>
                <c:manualLayout>
                  <c:x val="-9.2482585760943536E-2"/>
                  <c:y val="-7.24694810234173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F-4836-A045-3CCBABA86A94}"/>
                </c:ext>
              </c:extLst>
            </c:dLbl>
            <c:dLbl>
              <c:idx val="4"/>
              <c:layout>
                <c:manualLayout>
                  <c:x val="-3.9668504607410539E-2"/>
                  <c:y val="-5.94324476362934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60F-4836-A045-3CCBABA86A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3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'Tab. 5.1 Graf. 5.1'!$M$6:$M$10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'Tab. 5.1 Graf. 5.1'!$P$6:$P$10</c:f>
              <c:numCache>
                <c:formatCode>#,##0</c:formatCode>
                <c:ptCount val="5"/>
                <c:pt idx="0">
                  <c:v>37556</c:v>
                </c:pt>
                <c:pt idx="1">
                  <c:v>37695</c:v>
                </c:pt>
                <c:pt idx="2">
                  <c:v>38128</c:v>
                </c:pt>
                <c:pt idx="3">
                  <c:v>38162</c:v>
                </c:pt>
                <c:pt idx="4">
                  <c:v>38139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0F-4836-A045-3CCBABA86A94}"/>
            </c:ext>
          </c:extLst>
        </c:ser>
        <c:ser>
          <c:idx val="3"/>
          <c:order val="3"/>
          <c:tx>
            <c:strRef>
              <c:f>'Tab. 5.1 Graf. 5.1'!$Q$5</c:f>
              <c:strCache>
                <c:ptCount val="1"/>
                <c:pt idx="0">
                  <c:v>Chieti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'Tab. 5.1 Graf. 5.1'!$M$6:$M$10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'Tab. 5.1 Graf. 5.1'!$Q$6:$Q$10</c:f>
              <c:numCache>
                <c:formatCode>#,##0</c:formatCode>
                <c:ptCount val="5"/>
                <c:pt idx="0">
                  <c:v>47611</c:v>
                </c:pt>
                <c:pt idx="1">
                  <c:v>47530</c:v>
                </c:pt>
                <c:pt idx="2">
                  <c:v>47567</c:v>
                </c:pt>
                <c:pt idx="3">
                  <c:v>47374</c:v>
                </c:pt>
                <c:pt idx="4">
                  <c:v>47491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60F-4836-A045-3CCBABA86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5009536"/>
        <c:axId val="235011072"/>
      </c:lineChart>
      <c:catAx>
        <c:axId val="2350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5011072"/>
        <c:crosses val="autoZero"/>
        <c:auto val="1"/>
        <c:lblAlgn val="ctr"/>
        <c:lblOffset val="100"/>
        <c:noMultiLvlLbl val="0"/>
      </c:catAx>
      <c:valAx>
        <c:axId val="235011072"/>
        <c:scaling>
          <c:orientation val="minMax"/>
          <c:min val="2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500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520361651722791E-2"/>
          <c:y val="0.89602379525296827"/>
          <c:w val="0.8730907827790606"/>
          <c:h val="0.103976204747031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88407699037624E-2"/>
          <c:y val="5.1400554097404481E-2"/>
          <c:w val="0.90035826771653549"/>
          <c:h val="0.74928623505395164"/>
        </c:manualLayout>
      </c:layout>
      <c:lineChart>
        <c:grouping val="standard"/>
        <c:varyColors val="0"/>
        <c:ser>
          <c:idx val="0"/>
          <c:order val="0"/>
          <c:tx>
            <c:strRef>
              <c:f>'Tab. 5.7, Graf. 5.10 - 5.11'!$A$6</c:f>
              <c:strCache>
                <c:ptCount val="1"/>
                <c:pt idx="0">
                  <c:v>Italia</c:v>
                </c:pt>
              </c:strCache>
            </c:strRef>
          </c:tx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'Tab. 5.7, Graf. 5.10 - 5.11'!$D$4:$N$4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5.7, Graf. 5.10 - 5.11'!$D$8:$N$8</c:f>
              <c:numCache>
                <c:formatCode>#,##0.00_ ;\-#,##0.00\ </c:formatCode>
                <c:ptCount val="11"/>
                <c:pt idx="0">
                  <c:v>44.173951000000002</c:v>
                </c:pt>
                <c:pt idx="1">
                  <c:v>44.119044000000002</c:v>
                </c:pt>
                <c:pt idx="2">
                  <c:v>43.853807000000003</c:v>
                </c:pt>
                <c:pt idx="3">
                  <c:v>42.865467000000002</c:v>
                </c:pt>
                <c:pt idx="4">
                  <c:v>42.836573000000001</c:v>
                </c:pt>
                <c:pt idx="5">
                  <c:v>43.143191000000002</c:v>
                </c:pt>
                <c:pt idx="6">
                  <c:v>43.715938999999999</c:v>
                </c:pt>
                <c:pt idx="7">
                  <c:v>44.230249000000001</c:v>
                </c:pt>
                <c:pt idx="8">
                  <c:v>44.620773999999997</c:v>
                </c:pt>
                <c:pt idx="9">
                  <c:v>44.928505000000001</c:v>
                </c:pt>
                <c:pt idx="10">
                  <c:v>44.064999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D0-4C94-B644-2FA07C4F4D33}"/>
            </c:ext>
          </c:extLst>
        </c:ser>
        <c:ser>
          <c:idx val="1"/>
          <c:order val="1"/>
          <c:tx>
            <c:strRef>
              <c:f>'Tab. 5.7, Graf. 5.10 - 5.11'!$A$9</c:f>
              <c:strCache>
                <c:ptCount val="1"/>
                <c:pt idx="0">
                  <c:v>  Abruzzo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C00000"/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'Tab. 5.7, Graf. 5.10 - 5.11'!$D$4:$N$4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5.7, Graf. 5.10 - 5.11'!$D$11:$N$11</c:f>
              <c:numCache>
                <c:formatCode>#,##0.00_ ;\-#,##0.00\ </c:formatCode>
                <c:ptCount val="11"/>
                <c:pt idx="0">
                  <c:v>42.344942000000003</c:v>
                </c:pt>
                <c:pt idx="1">
                  <c:v>43.325471999999998</c:v>
                </c:pt>
                <c:pt idx="2">
                  <c:v>43.332403999999997</c:v>
                </c:pt>
                <c:pt idx="3">
                  <c:v>42.030817999999996</c:v>
                </c:pt>
                <c:pt idx="4">
                  <c:v>41.175285000000002</c:v>
                </c:pt>
                <c:pt idx="5">
                  <c:v>41.441439000000003</c:v>
                </c:pt>
                <c:pt idx="6">
                  <c:v>42.109381999999997</c:v>
                </c:pt>
                <c:pt idx="7">
                  <c:v>42.694921999999998</c:v>
                </c:pt>
                <c:pt idx="8">
                  <c:v>43.558886000000001</c:v>
                </c:pt>
                <c:pt idx="9">
                  <c:v>43.605791000000004</c:v>
                </c:pt>
                <c:pt idx="10">
                  <c:v>42.909007000000003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D0-4C94-B644-2FA07C4F4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063104"/>
        <c:axId val="164064640"/>
      </c:lineChart>
      <c:catAx>
        <c:axId val="164063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164064640"/>
        <c:crosses val="autoZero"/>
        <c:auto val="1"/>
        <c:lblAlgn val="ctr"/>
        <c:lblOffset val="100"/>
        <c:noMultiLvlLbl val="0"/>
      </c:catAx>
      <c:valAx>
        <c:axId val="164064640"/>
        <c:scaling>
          <c:orientation val="minMax"/>
          <c:min val="4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16406310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2234667541557305"/>
          <c:y val="0.88387540099154271"/>
          <c:w val="0.68876443569553802"/>
          <c:h val="0.11187882764654418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835730211142958E-2"/>
          <c:y val="8.8437591134441523E-2"/>
          <c:w val="0.9145532614874754"/>
          <c:h val="0.69548981481481487"/>
        </c:manualLayout>
      </c:layout>
      <c:lineChart>
        <c:grouping val="standard"/>
        <c:varyColors val="0"/>
        <c:ser>
          <c:idx val="0"/>
          <c:order val="0"/>
          <c:tx>
            <c:strRef>
              <c:f>'Tab. 5.7, Graf. 5.10 - 5.11'!$B$6</c:f>
              <c:strCache>
                <c:ptCount val="1"/>
                <c:pt idx="0">
                  <c:v>Italia - maschi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3"/>
              <c:layout>
                <c:manualLayout>
                  <c:x val="-3.4425991061275266E-2"/>
                  <c:y val="6.57363728972014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A6-4DFD-854B-2B01053359BA}"/>
                </c:ext>
              </c:extLst>
            </c:dLbl>
            <c:dLbl>
              <c:idx val="4"/>
              <c:layout>
                <c:manualLayout>
                  <c:x val="-3.4425991061275224E-2"/>
                  <c:y val="5.9823488769244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A6-4DFD-854B-2B01053359BA}"/>
                </c:ext>
              </c:extLst>
            </c:dLbl>
            <c:dLbl>
              <c:idx val="8"/>
              <c:layout>
                <c:manualLayout>
                  <c:x val="-3.4425991061275384E-2"/>
                  <c:y val="4.79977205133314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A6-4DFD-854B-2B01053359BA}"/>
                </c:ext>
              </c:extLst>
            </c:dLbl>
            <c:dLbl>
              <c:idx val="9"/>
              <c:layout>
                <c:manualLayout>
                  <c:x val="-3.4425991061275384E-2"/>
                  <c:y val="5.3910604641288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A6-4DFD-854B-2B01053359BA}"/>
                </c:ext>
              </c:extLst>
            </c:dLbl>
            <c:dLbl>
              <c:idx val="10"/>
              <c:layout>
                <c:manualLayout>
                  <c:x val="-3.663561821540072E-2"/>
                  <c:y val="5.9823488769244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A6-4DFD-854B-2B01053359B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'Tab. 5.7, Graf. 5.10 - 5.11'!$D$4:$N$4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5.7, Graf. 5.10 - 5.11'!$D$6:$N$6</c:f>
              <c:numCache>
                <c:formatCode>#,##0.00_ ;\-#,##0.00\ </c:formatCode>
                <c:ptCount val="11"/>
                <c:pt idx="0">
                  <c:v>54.653384000000003</c:v>
                </c:pt>
                <c:pt idx="1">
                  <c:v>54.301533999999997</c:v>
                </c:pt>
                <c:pt idx="2">
                  <c:v>53.433630999999998</c:v>
                </c:pt>
                <c:pt idx="3">
                  <c:v>51.916277999999998</c:v>
                </c:pt>
                <c:pt idx="4">
                  <c:v>51.741788999999997</c:v>
                </c:pt>
                <c:pt idx="5">
                  <c:v>52.218622000000003</c:v>
                </c:pt>
                <c:pt idx="6">
                  <c:v>52.798647000000003</c:v>
                </c:pt>
                <c:pt idx="7">
                  <c:v>53.227196999999997</c:v>
                </c:pt>
                <c:pt idx="8">
                  <c:v>53.601832999999999</c:v>
                </c:pt>
                <c:pt idx="9">
                  <c:v>53.781640000000003</c:v>
                </c:pt>
                <c:pt idx="10">
                  <c:v>52.945393000000003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A6-4DFD-854B-2B01053359BA}"/>
            </c:ext>
          </c:extLst>
        </c:ser>
        <c:ser>
          <c:idx val="1"/>
          <c:order val="1"/>
          <c:tx>
            <c:strRef>
              <c:f>'Tab. 5.7, Graf. 5.10 - 5.11'!$B$7</c:f>
              <c:strCache>
                <c:ptCount val="1"/>
                <c:pt idx="0">
                  <c:v>Italia - femmine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0962621607782898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A6-4DFD-854B-2B01053359BA}"/>
                </c:ext>
              </c:extLst>
            </c:dLbl>
            <c:dLbl>
              <c:idx val="1"/>
              <c:layout>
                <c:manualLayout>
                  <c:x val="0"/>
                  <c:y val="-4.6296296296296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A6-4DFD-854B-2B01053359BA}"/>
                </c:ext>
              </c:extLst>
            </c:dLbl>
            <c:dLbl>
              <c:idx val="2"/>
              <c:layout>
                <c:manualLayout>
                  <c:x val="-6.1443932411674347E-3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A6-4DFD-854B-2B01053359BA}"/>
                </c:ext>
              </c:extLst>
            </c:dLbl>
            <c:dLbl>
              <c:idx val="3"/>
              <c:layout>
                <c:manualLayout>
                  <c:x val="-2.0481310803891449E-3"/>
                  <c:y val="-2.7777777777777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DA6-4DFD-854B-2B01053359BA}"/>
                </c:ext>
              </c:extLst>
            </c:dLbl>
            <c:dLbl>
              <c:idx val="4"/>
              <c:layout>
                <c:manualLayout>
                  <c:x val="-4.0962621607782898E-3"/>
                  <c:y val="-4.16666666666666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DA6-4DFD-854B-2B01053359BA}"/>
                </c:ext>
              </c:extLst>
            </c:dLbl>
            <c:dLbl>
              <c:idx val="5"/>
              <c:layout>
                <c:manualLayout>
                  <c:x val="-4.0962621607782898E-3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DA6-4DFD-854B-2B01053359BA}"/>
                </c:ext>
              </c:extLst>
            </c:dLbl>
            <c:dLbl>
              <c:idx val="6"/>
              <c:layout>
                <c:manualLayout>
                  <c:x val="-4.0962621607782143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DA6-4DFD-854B-2B01053359BA}"/>
                </c:ext>
              </c:extLst>
            </c:dLbl>
            <c:dLbl>
              <c:idx val="7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DA6-4DFD-854B-2B01053359BA}"/>
                </c:ext>
              </c:extLst>
            </c:dLbl>
            <c:dLbl>
              <c:idx val="8"/>
              <c:layout>
                <c:manualLayout>
                  <c:x val="-4.0962621607782898E-3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DA6-4DFD-854B-2B01053359BA}"/>
                </c:ext>
              </c:extLst>
            </c:dLbl>
            <c:dLbl>
              <c:idx val="9"/>
              <c:layout>
                <c:manualLayout>
                  <c:x val="-4.0962621607782898E-3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DA6-4DFD-854B-2B01053359BA}"/>
                </c:ext>
              </c:extLst>
            </c:dLbl>
            <c:dLbl>
              <c:idx val="10"/>
              <c:layout>
                <c:manualLayout>
                  <c:x val="-2.4577572964669739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DA6-4DFD-854B-2B01053359B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00206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 5.7, Graf. 5.10 - 5.11'!$D$4:$N$4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5.7, Graf. 5.10 - 5.11'!$D$7:$N$7</c:f>
              <c:numCache>
                <c:formatCode>#,##0.00_ ;\-#,##0.00\ </c:formatCode>
                <c:ptCount val="11"/>
                <c:pt idx="0">
                  <c:v>34.505477999999997</c:v>
                </c:pt>
                <c:pt idx="1">
                  <c:v>34.734017000000001</c:v>
                </c:pt>
                <c:pt idx="2">
                  <c:v>35.016371999999997</c:v>
                </c:pt>
                <c:pt idx="3">
                  <c:v>34.493729999999999</c:v>
                </c:pt>
                <c:pt idx="4">
                  <c:v>34.581736999999997</c:v>
                </c:pt>
                <c:pt idx="5">
                  <c:v>34.724773999999996</c:v>
                </c:pt>
                <c:pt idx="6">
                  <c:v>35.283104000000002</c:v>
                </c:pt>
                <c:pt idx="7">
                  <c:v>35.864725</c:v>
                </c:pt>
                <c:pt idx="8">
                  <c:v>36.258057999999998</c:v>
                </c:pt>
                <c:pt idx="9">
                  <c:v>36.679434000000001</c:v>
                </c:pt>
                <c:pt idx="10">
                  <c:v>35.782490000000003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DA6-4DFD-854B-2B01053359BA}"/>
            </c:ext>
          </c:extLst>
        </c:ser>
        <c:ser>
          <c:idx val="2"/>
          <c:order val="2"/>
          <c:tx>
            <c:strRef>
              <c:f>'Tab. 5.7, Graf. 5.10 - 5.11'!$B$9</c:f>
              <c:strCache>
                <c:ptCount val="1"/>
                <c:pt idx="0">
                  <c:v>Abruzzo - maschi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3"/>
              <c:layout>
                <c:manualLayout>
                  <c:x val="-4.1054872523651711E-2"/>
                  <c:y val="-5.9823488769244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DA6-4DFD-854B-2B01053359BA}"/>
                </c:ext>
              </c:extLst>
            </c:dLbl>
            <c:dLbl>
              <c:idx val="4"/>
              <c:layout>
                <c:manualLayout>
                  <c:x val="-3.4425991061275224E-2"/>
                  <c:y val="-6.5736372897201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DA6-4DFD-854B-2B01053359BA}"/>
                </c:ext>
              </c:extLst>
            </c:dLbl>
            <c:dLbl>
              <c:idx val="8"/>
              <c:layout>
                <c:manualLayout>
                  <c:x val="-4.1054872523651711E-2"/>
                  <c:y val="-5.98234887692448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3DA6-4DFD-854B-2B01053359BA}"/>
                </c:ext>
              </c:extLst>
            </c:dLbl>
            <c:dLbl>
              <c:idx val="9"/>
              <c:layout>
                <c:manualLayout>
                  <c:x val="-3.4425991061275384E-2"/>
                  <c:y val="-4.7997720513331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DA6-4DFD-854B-2B01053359BA}"/>
                </c:ext>
              </c:extLst>
            </c:dLbl>
            <c:dLbl>
              <c:idx val="10"/>
              <c:layout>
                <c:manualLayout>
                  <c:x val="-3.4425991061275224E-2"/>
                  <c:y val="-5.9823488769244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3DA6-4DFD-854B-2B01053359B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'Tab. 5.7, Graf. 5.10 - 5.11'!$D$4:$N$4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5.7, Graf. 5.10 - 5.11'!$D$9:$N$9</c:f>
              <c:numCache>
                <c:formatCode>#,##0.00_ ;\-#,##0.00\ </c:formatCode>
                <c:ptCount val="11"/>
                <c:pt idx="0">
                  <c:v>53.125824999999999</c:v>
                </c:pt>
                <c:pt idx="1">
                  <c:v>54.170901000000001</c:v>
                </c:pt>
                <c:pt idx="2">
                  <c:v>54.301945000000003</c:v>
                </c:pt>
                <c:pt idx="3">
                  <c:v>52.118239000000003</c:v>
                </c:pt>
                <c:pt idx="4">
                  <c:v>51.365333999999997</c:v>
                </c:pt>
                <c:pt idx="5">
                  <c:v>52.167183000000001</c:v>
                </c:pt>
                <c:pt idx="6">
                  <c:v>52.558565000000002</c:v>
                </c:pt>
                <c:pt idx="7">
                  <c:v>53.357329</c:v>
                </c:pt>
                <c:pt idx="8">
                  <c:v>54.775371999999997</c:v>
                </c:pt>
                <c:pt idx="9">
                  <c:v>53.731695000000002</c:v>
                </c:pt>
                <c:pt idx="10">
                  <c:v>53.213413000000003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3DA6-4DFD-854B-2B01053359BA}"/>
            </c:ext>
          </c:extLst>
        </c:ser>
        <c:ser>
          <c:idx val="3"/>
          <c:order val="3"/>
          <c:tx>
            <c:strRef>
              <c:f>'Tab. 5.7, Graf. 5.10 - 5.11'!$B$10</c:f>
              <c:strCache>
                <c:ptCount val="1"/>
                <c:pt idx="0">
                  <c:v>Abruzzo - femmine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3DA6-4DFD-854B-2B01053359BA}"/>
                </c:ext>
              </c:extLst>
            </c:dLbl>
            <c:dLbl>
              <c:idx val="1"/>
              <c:layout>
                <c:manualLayout>
                  <c:x val="0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3DA6-4DFD-854B-2B01053359BA}"/>
                </c:ext>
              </c:extLst>
            </c:dLbl>
            <c:dLbl>
              <c:idx val="2"/>
              <c:layout>
                <c:manualLayout>
                  <c:x val="-4.409722222222222E-3"/>
                  <c:y val="5.84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3DA6-4DFD-854B-2B01053359BA}"/>
                </c:ext>
              </c:extLst>
            </c:dLbl>
            <c:dLbl>
              <c:idx val="3"/>
              <c:layout>
                <c:manualLayout>
                  <c:x val="-4.409722222222222E-3"/>
                  <c:y val="5.2916666666666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3DA6-4DFD-854B-2B01053359BA}"/>
                </c:ext>
              </c:extLst>
            </c:dLbl>
            <c:dLbl>
              <c:idx val="4"/>
              <c:layout>
                <c:manualLayout>
                  <c:x val="-6.1443932411674347E-3"/>
                  <c:y val="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3DA6-4DFD-854B-2B01053359BA}"/>
                </c:ext>
              </c:extLst>
            </c:dLbl>
            <c:dLbl>
              <c:idx val="5"/>
              <c:layout>
                <c:manualLayout>
                  <c:x val="0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3DA6-4DFD-854B-2B01053359BA}"/>
                </c:ext>
              </c:extLst>
            </c:dLbl>
            <c:dLbl>
              <c:idx val="6"/>
              <c:layout>
                <c:manualLayout>
                  <c:x val="7.5097272084173224E-17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3DA6-4DFD-854B-2B01053359BA}"/>
                </c:ext>
              </c:extLst>
            </c:dLbl>
            <c:dLbl>
              <c:idx val="7"/>
              <c:layout>
                <c:manualLayout>
                  <c:x val="-2.204861111111111E-3"/>
                  <c:y val="5.1296296296296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3DA6-4DFD-854B-2B01053359BA}"/>
                </c:ext>
              </c:extLst>
            </c:dLbl>
            <c:dLbl>
              <c:idx val="8"/>
              <c:layout>
                <c:manualLayout>
                  <c:x val="0"/>
                  <c:y val="5.3796296296296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3DA6-4DFD-854B-2B01053359BA}"/>
                </c:ext>
              </c:extLst>
            </c:dLbl>
            <c:dLbl>
              <c:idx val="9"/>
              <c:layout>
                <c:manualLayout>
                  <c:x val="-4.0962621607782898E-3"/>
                  <c:y val="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3DA6-4DFD-854B-2B01053359BA}"/>
                </c:ext>
              </c:extLst>
            </c:dLbl>
            <c:dLbl>
              <c:idx val="10"/>
              <c:layout>
                <c:manualLayout>
                  <c:x val="-1.8433179723502304E-2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3DA6-4DFD-854B-2B01053359B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rgbClr val="FF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 5.7, Graf. 5.10 - 5.11'!$D$4:$N$4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5.7, Graf. 5.10 - 5.11'!$D$10:$N$10</c:f>
              <c:numCache>
                <c:formatCode>#,##0.00_ ;\-#,##0.00\ </c:formatCode>
                <c:ptCount val="11"/>
                <c:pt idx="0">
                  <c:v>32.341009999999997</c:v>
                </c:pt>
                <c:pt idx="1">
                  <c:v>33.273774000000003</c:v>
                </c:pt>
                <c:pt idx="2">
                  <c:v>33.159108000000003</c:v>
                </c:pt>
                <c:pt idx="3">
                  <c:v>32.661382000000003</c:v>
                </c:pt>
                <c:pt idx="4">
                  <c:v>31.698675999999999</c:v>
                </c:pt>
                <c:pt idx="5">
                  <c:v>31.455507000000001</c:v>
                </c:pt>
                <c:pt idx="6">
                  <c:v>32.373694</c:v>
                </c:pt>
                <c:pt idx="7">
                  <c:v>32.750748000000002</c:v>
                </c:pt>
                <c:pt idx="8">
                  <c:v>33.077672</c:v>
                </c:pt>
                <c:pt idx="9">
                  <c:v>34.132854999999999</c:v>
                </c:pt>
                <c:pt idx="10">
                  <c:v>33.259925000000003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3DA6-4DFD-854B-2B0105335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280128"/>
        <c:axId val="159306496"/>
      </c:lineChart>
      <c:catAx>
        <c:axId val="15928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59306496"/>
        <c:crosses val="autoZero"/>
        <c:auto val="1"/>
        <c:lblAlgn val="ctr"/>
        <c:lblOffset val="100"/>
        <c:noMultiLvlLbl val="0"/>
      </c:catAx>
      <c:valAx>
        <c:axId val="159306496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1592801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4438924652616367"/>
          <c:y val="0.87886191309419659"/>
          <c:w val="0.76317399724343704"/>
          <c:h val="0.11264654418197723"/>
        </c:manualLayout>
      </c:layout>
      <c:overlay val="0"/>
      <c:txPr>
        <a:bodyPr/>
        <a:lstStyle/>
        <a:p>
          <a:pPr>
            <a:defRPr sz="800">
              <a:solidFill>
                <a:sysClr val="windowText" lastClr="000000"/>
              </a:solidFill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213912679236916E-2"/>
          <c:y val="8.4558490395070685E-2"/>
          <c:w val="0.90707690972222221"/>
          <c:h val="0.70036574074074076"/>
        </c:manualLayout>
      </c:layout>
      <c:lineChart>
        <c:grouping val="standard"/>
        <c:varyColors val="0"/>
        <c:ser>
          <c:idx val="0"/>
          <c:order val="0"/>
          <c:tx>
            <c:strRef>
              <c:f>'Tab. 5.8 Graf. 5.12 - 5.13'!$B$8</c:f>
              <c:strCache>
                <c:ptCount val="1"/>
                <c:pt idx="0">
                  <c:v>Italia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3.8641627097368639E-2"/>
                  <c:y val="-4.8653271112722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E09-4E8D-A2ED-56675B0E8633}"/>
                </c:ext>
              </c:extLst>
            </c:dLbl>
            <c:dLbl>
              <c:idx val="5"/>
              <c:layout>
                <c:manualLayout>
                  <c:x val="-3.4252398609685958E-2"/>
                  <c:y val="-0.1085896913132777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09-4E8D-A2ED-56675B0E863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'Tab. 5.8 Graf. 5.12 - 5.13'!$C$6:$M$6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5.8 Graf. 5.12 - 5.13'!$C$8:$M$8</c:f>
              <c:numCache>
                <c:formatCode>#,##0.00_ ;\-#,##0.00\ </c:formatCode>
                <c:ptCount val="11"/>
                <c:pt idx="0">
                  <c:v>8.3625019999999992</c:v>
                </c:pt>
                <c:pt idx="1">
                  <c:v>8.3590280000000003</c:v>
                </c:pt>
                <c:pt idx="2">
                  <c:v>10.654541</c:v>
                </c:pt>
                <c:pt idx="3">
                  <c:v>12.148699000000001</c:v>
                </c:pt>
                <c:pt idx="4">
                  <c:v>12.682801</c:v>
                </c:pt>
                <c:pt idx="5">
                  <c:v>11.896039999999999</c:v>
                </c:pt>
                <c:pt idx="6">
                  <c:v>11.68821</c:v>
                </c:pt>
                <c:pt idx="7">
                  <c:v>11.210570000000001</c:v>
                </c:pt>
                <c:pt idx="8">
                  <c:v>10.61004</c:v>
                </c:pt>
                <c:pt idx="9">
                  <c:v>9.9513850000000001</c:v>
                </c:pt>
                <c:pt idx="10">
                  <c:v>9.1633279999999999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09-4E8D-A2ED-56675B0E8633}"/>
            </c:ext>
          </c:extLst>
        </c:ser>
        <c:ser>
          <c:idx val="1"/>
          <c:order val="1"/>
          <c:tx>
            <c:strRef>
              <c:f>'Tab. 5.8 Graf. 5.12 - 5.13'!$B$9</c:f>
              <c:strCache>
                <c:ptCount val="1"/>
                <c:pt idx="0">
                  <c:v>Abruzzo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3.8641627097368639E-2"/>
                  <c:y val="4.8653271112722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09-4E8D-A2ED-56675B0E8633}"/>
                </c:ext>
              </c:extLst>
            </c:dLbl>
            <c:dLbl>
              <c:idx val="5"/>
              <c:layout>
                <c:manualLayout>
                  <c:x val="-3.4252398609685958E-2"/>
                  <c:y val="6.6634197172888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E09-4E8D-A2ED-56675B0E863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C0000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'Tab. 5.8 Graf. 5.12 - 5.13'!$C$6:$M$6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5.8 Graf. 5.12 - 5.13'!$C$9:$M$9</c:f>
              <c:numCache>
                <c:formatCode>#,##0.00_ ;\-#,##0.00\ </c:formatCode>
                <c:ptCount val="11"/>
                <c:pt idx="0">
                  <c:v>8.6643179999999997</c:v>
                </c:pt>
                <c:pt idx="1">
                  <c:v>8.5687639999999998</c:v>
                </c:pt>
                <c:pt idx="2">
                  <c:v>10.828533</c:v>
                </c:pt>
                <c:pt idx="3">
                  <c:v>11.252408000000001</c:v>
                </c:pt>
                <c:pt idx="4">
                  <c:v>12.55167</c:v>
                </c:pt>
                <c:pt idx="5">
                  <c:v>12.616515</c:v>
                </c:pt>
                <c:pt idx="6">
                  <c:v>12.114501000000001</c:v>
                </c:pt>
                <c:pt idx="7">
                  <c:v>11.718716000000001</c:v>
                </c:pt>
                <c:pt idx="8">
                  <c:v>10.760712</c:v>
                </c:pt>
                <c:pt idx="9">
                  <c:v>11.227121</c:v>
                </c:pt>
                <c:pt idx="10">
                  <c:v>9.2831930000000007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E09-4E8D-A2ED-56675B0E8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157312"/>
        <c:axId val="166159104"/>
      </c:lineChart>
      <c:catAx>
        <c:axId val="166157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166159104"/>
        <c:crosses val="autoZero"/>
        <c:auto val="1"/>
        <c:lblAlgn val="ctr"/>
        <c:lblOffset val="100"/>
        <c:noMultiLvlLbl val="0"/>
      </c:catAx>
      <c:valAx>
        <c:axId val="166159104"/>
        <c:scaling>
          <c:orientation val="minMax"/>
          <c:max val="14"/>
          <c:min val="4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16615731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4056889763779529"/>
          <c:y val="0.88046898148148156"/>
          <c:w val="0.79276443569553801"/>
          <c:h val="0.11605324074074073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FFFF4F"/>
        </a:gs>
        <a:gs pos="100000">
          <a:schemeClr val="bg1"/>
        </a:gs>
      </a:gsLst>
      <a:lin ang="16200000" scaled="1"/>
      <a:tileRect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623144937920795E-2"/>
          <c:y val="6.991917929041E-2"/>
          <c:w val="0.88514270833333331"/>
          <c:h val="0.70623055555555558"/>
        </c:manualLayout>
      </c:layout>
      <c:lineChart>
        <c:grouping val="standard"/>
        <c:varyColors val="0"/>
        <c:ser>
          <c:idx val="0"/>
          <c:order val="0"/>
          <c:tx>
            <c:strRef>
              <c:f>'Tab. 5.8 Graf. 5.12 - 5.13'!$B$10</c:f>
              <c:strCache>
                <c:ptCount val="1"/>
                <c:pt idx="0">
                  <c:v>L'Aquila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2378421276692666E-2"/>
                  <c:y val="-4.8152138007060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043-4245-A51B-5B999DC0BA52}"/>
                </c:ext>
              </c:extLst>
            </c:dLbl>
            <c:dLbl>
              <c:idx val="1"/>
              <c:layout>
                <c:manualLayout>
                  <c:x val="-2.5703614031460941E-2"/>
                  <c:y val="4.8152138007060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043-4245-A51B-5B999DC0BA5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43-4245-A51B-5B999DC0BA5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43-4245-A51B-5B999DC0BA5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43-4245-A51B-5B999DC0BA52}"/>
                </c:ext>
              </c:extLst>
            </c:dLbl>
            <c:dLbl>
              <c:idx val="5"/>
              <c:layout>
                <c:manualLayout>
                  <c:x val="-3.4664498960236802E-2"/>
                  <c:y val="-4.8152138007060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043-4245-A51B-5B999DC0BA52}"/>
                </c:ext>
              </c:extLst>
            </c:dLbl>
            <c:dLbl>
              <c:idx val="6"/>
              <c:layout>
                <c:manualLayout>
                  <c:x val="-3.9114370457057943E-2"/>
                  <c:y val="-5.417115525794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043-4245-A51B-5B999DC0BA5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43-4245-A51B-5B999DC0BA5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043-4245-A51B-5B999DC0BA52}"/>
                </c:ext>
              </c:extLst>
            </c:dLbl>
            <c:dLbl>
              <c:idx val="9"/>
              <c:layout>
                <c:manualLayout>
                  <c:x val="-2.3478678283050534E-2"/>
                  <c:y val="5.417115525794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043-4245-A51B-5B999DC0BA52}"/>
                </c:ext>
              </c:extLst>
            </c:dLbl>
            <c:dLbl>
              <c:idx val="10"/>
              <c:layout>
                <c:manualLayout>
                  <c:x val="-3.0153485528282085E-2"/>
                  <c:y val="-3.6114103505295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043-4245-A51B-5B999DC0BA5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 5.8 Graf. 5.12 - 5.13'!$C$6:$M$6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5.8 Graf. 5.12 - 5.13'!$C$10:$M$10</c:f>
              <c:numCache>
                <c:formatCode>#,##0.00_ ;\-#,##0.00\ </c:formatCode>
                <c:ptCount val="11"/>
                <c:pt idx="0">
                  <c:v>6.9644729999999999</c:v>
                </c:pt>
                <c:pt idx="1">
                  <c:v>8.2470339999999993</c:v>
                </c:pt>
                <c:pt idx="2">
                  <c:v>9.5052710000000005</c:v>
                </c:pt>
                <c:pt idx="3">
                  <c:v>12.199782000000001</c:v>
                </c:pt>
                <c:pt idx="4">
                  <c:v>13.914693</c:v>
                </c:pt>
                <c:pt idx="5">
                  <c:v>14.59563</c:v>
                </c:pt>
                <c:pt idx="6">
                  <c:v>11.727945999999999</c:v>
                </c:pt>
                <c:pt idx="7">
                  <c:v>12.315087999999999</c:v>
                </c:pt>
                <c:pt idx="8">
                  <c:v>9.7669879999999996</c:v>
                </c:pt>
                <c:pt idx="9">
                  <c:v>9.4425880000000006</c:v>
                </c:pt>
                <c:pt idx="10">
                  <c:v>8.0005570000000006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043-4245-A51B-5B999DC0BA52}"/>
            </c:ext>
          </c:extLst>
        </c:ser>
        <c:ser>
          <c:idx val="1"/>
          <c:order val="1"/>
          <c:tx>
            <c:strRef>
              <c:f>'Tab. 5.8 Graf. 5.12 - 5.13'!$B$11</c:f>
              <c:strCache>
                <c:ptCount val="1"/>
                <c:pt idx="0">
                  <c:v>Teramo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2378421276692666E-2"/>
                  <c:y val="4.7445021964673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043-4245-A51B-5B999DC0BA5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43-4245-A51B-5B999DC0BA52}"/>
                </c:ext>
              </c:extLst>
            </c:dLbl>
            <c:dLbl>
              <c:idx val="2"/>
              <c:layout>
                <c:manualLayout>
                  <c:x val="-3.0153485528282085E-2"/>
                  <c:y val="4.7445021964673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043-4245-A51B-5B999DC0BA5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043-4245-A51B-5B999DC0BA52}"/>
                </c:ext>
              </c:extLst>
            </c:dLbl>
            <c:dLbl>
              <c:idx val="4"/>
              <c:layout>
                <c:manualLayout>
                  <c:x val="-3.2378421276692659E-2"/>
                  <c:y val="4.14260047137909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043-4245-A51B-5B999DC0BA5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043-4245-A51B-5B999DC0BA5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C00000"/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'Tab. 5.8 Graf. 5.12 - 5.13'!$C$6:$M$6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5.8 Graf. 5.12 - 5.13'!$C$11:$M$11</c:f>
              <c:numCache>
                <c:formatCode>#,##0.00_ ;\-#,##0.00\ </c:formatCode>
                <c:ptCount val="11"/>
                <c:pt idx="0">
                  <c:v>8.4090340000000001</c:v>
                </c:pt>
                <c:pt idx="1">
                  <c:v>7.9359209999999996</c:v>
                </c:pt>
                <c:pt idx="2">
                  <c:v>9.7084919999999997</c:v>
                </c:pt>
                <c:pt idx="3">
                  <c:v>8.7097200000000008</c:v>
                </c:pt>
                <c:pt idx="4">
                  <c:v>10.975382</c:v>
                </c:pt>
                <c:pt idx="5">
                  <c:v>11.543744999999999</c:v>
                </c:pt>
                <c:pt idx="6">
                  <c:v>11.09172</c:v>
                </c:pt>
                <c:pt idx="7">
                  <c:v>10.226737</c:v>
                </c:pt>
                <c:pt idx="8">
                  <c:v>10.110474999999999</c:v>
                </c:pt>
                <c:pt idx="9">
                  <c:v>9.2586840000000006</c:v>
                </c:pt>
                <c:pt idx="10">
                  <c:v>8.5872050000000009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D043-4245-A51B-5B999DC0BA52}"/>
            </c:ext>
          </c:extLst>
        </c:ser>
        <c:ser>
          <c:idx val="2"/>
          <c:order val="2"/>
          <c:tx>
            <c:strRef>
              <c:f>'Tab. 5.8 Graf. 5.12 - 5.13'!$B$12</c:f>
              <c:strCache>
                <c:ptCount val="1"/>
                <c:pt idx="0">
                  <c:v>Pescara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9053228521924374E-2"/>
                  <c:y val="1.20380345017651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043-4245-A51B-5B999DC0BA52}"/>
                </c:ext>
              </c:extLst>
            </c:dLbl>
            <c:dLbl>
              <c:idx val="2"/>
              <c:layout>
                <c:manualLayout>
                  <c:x val="-3.0153485528282085E-2"/>
                  <c:y val="-4.8152138007060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D043-4245-A51B-5B999DC0BA52}"/>
                </c:ext>
              </c:extLst>
            </c:dLbl>
            <c:dLbl>
              <c:idx val="3"/>
              <c:layout>
                <c:manualLayout>
                  <c:x val="-3.2439563211826145E-2"/>
                  <c:y val="-3.61141035052955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D043-4245-A51B-5B999DC0BA52}"/>
                </c:ext>
              </c:extLst>
            </c:dLbl>
            <c:dLbl>
              <c:idx val="7"/>
              <c:layout>
                <c:manualLayout>
                  <c:x val="-3.4664498960236718E-2"/>
                  <c:y val="-4.81521380070607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D043-4245-A51B-5B999DC0BA52}"/>
                </c:ext>
              </c:extLst>
            </c:dLbl>
            <c:dLbl>
              <c:idx val="9"/>
              <c:layout>
                <c:manualLayout>
                  <c:x val="-3.4664498960236718E-2"/>
                  <c:y val="-5.417115525794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D043-4245-A51B-5B999DC0BA52}"/>
                </c:ext>
              </c:extLst>
            </c:dLbl>
            <c:dLbl>
              <c:idx val="10"/>
              <c:layout>
                <c:manualLayout>
                  <c:x val="-3.4664498960236718E-2"/>
                  <c:y val="-1.8057051752647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D043-4245-A51B-5B999DC0BA5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'Tab. 5.8 Graf. 5.12 - 5.13'!$C$6:$M$6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5.8 Graf. 5.12 - 5.13'!$C$12:$M$12</c:f>
              <c:numCache>
                <c:formatCode>#,##0.00_ ;\-#,##0.00\ </c:formatCode>
                <c:ptCount val="11"/>
                <c:pt idx="0">
                  <c:v>8.9146619999999999</c:v>
                </c:pt>
                <c:pt idx="1">
                  <c:v>9.4286890000000003</c:v>
                </c:pt>
                <c:pt idx="2">
                  <c:v>12.476146</c:v>
                </c:pt>
                <c:pt idx="3">
                  <c:v>11.588778</c:v>
                </c:pt>
                <c:pt idx="4">
                  <c:v>12.371414</c:v>
                </c:pt>
                <c:pt idx="5">
                  <c:v>12.973189</c:v>
                </c:pt>
                <c:pt idx="6">
                  <c:v>13.824038</c:v>
                </c:pt>
                <c:pt idx="7">
                  <c:v>12.268644999999999</c:v>
                </c:pt>
                <c:pt idx="8">
                  <c:v>11.720848999999999</c:v>
                </c:pt>
                <c:pt idx="9">
                  <c:v>12.032304</c:v>
                </c:pt>
                <c:pt idx="10">
                  <c:v>9.4727540000000001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43-4245-A51B-5B999DC0BA52}"/>
            </c:ext>
          </c:extLst>
        </c:ser>
        <c:ser>
          <c:idx val="3"/>
          <c:order val="3"/>
          <c:tx>
            <c:strRef>
              <c:f>'Tab. 5.8 Graf. 5.12 - 5.13'!$B$13</c:f>
              <c:strCache>
                <c:ptCount val="1"/>
                <c:pt idx="0">
                  <c:v>Chieti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3374036226158588E-2"/>
                  <c:y val="-4.2133120756178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D043-4245-A51B-5B999DC0BA52}"/>
                </c:ext>
              </c:extLst>
            </c:dLbl>
            <c:dLbl>
              <c:idx val="10"/>
              <c:layout>
                <c:manualLayout>
                  <c:x val="-4.0048843471390302E-2"/>
                  <c:y val="-3.611410350529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D043-4245-A51B-5B999DC0BA5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'Tab. 5.8 Graf. 5.12 - 5.13'!$C$6:$M$6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'Tab. 5.8 Graf. 5.12 - 5.13'!$C$13:$M$13</c:f>
              <c:numCache>
                <c:formatCode>#,##0.00_ ;\-#,##0.00\ </c:formatCode>
                <c:ptCount val="11"/>
                <c:pt idx="0">
                  <c:v>10.055994</c:v>
                </c:pt>
                <c:pt idx="1">
                  <c:v>8.633419</c:v>
                </c:pt>
                <c:pt idx="2">
                  <c:v>11.424661</c:v>
                </c:pt>
                <c:pt idx="3">
                  <c:v>12.280324999999999</c:v>
                </c:pt>
                <c:pt idx="4">
                  <c:v>12.898977</c:v>
                </c:pt>
                <c:pt idx="5">
                  <c:v>11.693274000000001</c:v>
                </c:pt>
                <c:pt idx="6">
                  <c:v>11.868335999999999</c:v>
                </c:pt>
                <c:pt idx="7">
                  <c:v>11.982122</c:v>
                </c:pt>
                <c:pt idx="8">
                  <c:v>11.305361</c:v>
                </c:pt>
                <c:pt idx="9">
                  <c:v>13.546317</c:v>
                </c:pt>
                <c:pt idx="10">
                  <c:v>10.746181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D043-4245-A51B-5B999DC0B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197888"/>
        <c:axId val="165282176"/>
      </c:lineChart>
      <c:catAx>
        <c:axId val="16619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5282176"/>
        <c:crosses val="autoZero"/>
        <c:auto val="1"/>
        <c:lblAlgn val="ctr"/>
        <c:lblOffset val="100"/>
        <c:noMultiLvlLbl val="0"/>
      </c:catAx>
      <c:valAx>
        <c:axId val="1652821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it-IT"/>
          </a:p>
        </c:txPr>
        <c:crossAx val="16619788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5531867891513562"/>
          <c:y val="0.86960265383493729"/>
          <c:w val="0.78357020997375326"/>
          <c:h val="0.1265354330708661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'Graf. 5.14 - 5.15'!$A$13</c:f>
              <c:strCache>
                <c:ptCount val="1"/>
                <c:pt idx="0">
                  <c:v>    L'Aquila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8506944444444457E-2"/>
                  <c:y val="-5.87962962962965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7A9-4068-9520-5189E050C6BB}"/>
                </c:ext>
              </c:extLst>
            </c:dLbl>
            <c:dLbl>
              <c:idx val="10"/>
              <c:layout>
                <c:manualLayout>
                  <c:x val="-2.4253472222222221E-2"/>
                  <c:y val="-4.70370370370370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7A9-4068-9520-5189E050C6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5.14 - 5.15'!$D$15:$N$15</c:f>
              <c:numCache>
                <c:formatCode>#,##0.0_ ;\-#,##0.0\ </c:formatCode>
                <c:ptCount val="11"/>
                <c:pt idx="0">
                  <c:v>38.737896999999997</c:v>
                </c:pt>
                <c:pt idx="1">
                  <c:v>37.238931000000001</c:v>
                </c:pt>
                <c:pt idx="2">
                  <c:v>33.872450999999998</c:v>
                </c:pt>
                <c:pt idx="3">
                  <c:v>37.008113999999999</c:v>
                </c:pt>
                <c:pt idx="4">
                  <c:v>38.140290999999998</c:v>
                </c:pt>
                <c:pt idx="5">
                  <c:v>36.666649999999997</c:v>
                </c:pt>
                <c:pt idx="6">
                  <c:v>35.053716000000001</c:v>
                </c:pt>
                <c:pt idx="7">
                  <c:v>34.704216000000002</c:v>
                </c:pt>
                <c:pt idx="8">
                  <c:v>35.169978</c:v>
                </c:pt>
                <c:pt idx="9">
                  <c:v>35.527740000000001</c:v>
                </c:pt>
                <c:pt idx="10">
                  <c:v>36.335138000000001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A9-4068-9520-5189E050C6BB}"/>
            </c:ext>
          </c:extLst>
        </c:ser>
        <c:ser>
          <c:idx val="1"/>
          <c:order val="1"/>
          <c:tx>
            <c:strRef>
              <c:f>'Graf. 5.14 - 5.15'!$A$16</c:f>
              <c:strCache>
                <c:ptCount val="1"/>
                <c:pt idx="0">
                  <c:v>    Teramo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9"/>
              <c:layout>
                <c:manualLayout>
                  <c:x val="-2.8663194444444606E-2"/>
                  <c:y val="5.87962962962962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7A9-4068-9520-5189E050C6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5.14 - 5.15'!$D$18:$N$18</c:f>
              <c:numCache>
                <c:formatCode>#,##0.0_ ;\-#,##0.0\ </c:formatCode>
                <c:ptCount val="11"/>
                <c:pt idx="0">
                  <c:v>38.165609000000003</c:v>
                </c:pt>
                <c:pt idx="1">
                  <c:v>36.977781</c:v>
                </c:pt>
                <c:pt idx="2">
                  <c:v>36.736626999999999</c:v>
                </c:pt>
                <c:pt idx="3">
                  <c:v>37.663473000000003</c:v>
                </c:pt>
                <c:pt idx="4">
                  <c:v>38.335436999999999</c:v>
                </c:pt>
                <c:pt idx="5">
                  <c:v>36.687026000000003</c:v>
                </c:pt>
                <c:pt idx="6">
                  <c:v>37.640799000000001</c:v>
                </c:pt>
                <c:pt idx="7">
                  <c:v>36.733193999999997</c:v>
                </c:pt>
                <c:pt idx="8">
                  <c:v>32.269007000000002</c:v>
                </c:pt>
                <c:pt idx="9">
                  <c:v>33.696371999999997</c:v>
                </c:pt>
                <c:pt idx="10">
                  <c:v>35.041724000000002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A9-4068-9520-5189E050C6BB}"/>
            </c:ext>
          </c:extLst>
        </c:ser>
        <c:ser>
          <c:idx val="2"/>
          <c:order val="2"/>
          <c:tx>
            <c:strRef>
              <c:f>'Graf. 5.14 - 5.15'!$A$19</c:f>
              <c:strCache>
                <c:ptCount val="1"/>
                <c:pt idx="0">
                  <c:v>    Pescara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3.4351736111111114E-2"/>
                  <c:y val="4.18481481481481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7A9-4068-9520-5189E050C6BB}"/>
                </c:ext>
              </c:extLst>
            </c:dLbl>
            <c:dLbl>
              <c:idx val="6"/>
              <c:layout>
                <c:manualLayout>
                  <c:x val="-3.2146875000000082E-2"/>
                  <c:y val="-3.4587037037037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7A9-4068-9520-5189E050C6BB}"/>
                </c:ext>
              </c:extLst>
            </c:dLbl>
            <c:dLbl>
              <c:idx val="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7A9-4068-9520-5189E050C6B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A9-4068-9520-5189E050C6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5.14 - 5.15'!$D$21:$N$21</c:f>
              <c:numCache>
                <c:formatCode>#,##0.0_ ;\-#,##0.0\ </c:formatCode>
                <c:ptCount val="11"/>
                <c:pt idx="0">
                  <c:v>39.425212999999999</c:v>
                </c:pt>
                <c:pt idx="1">
                  <c:v>37.912441999999999</c:v>
                </c:pt>
                <c:pt idx="2">
                  <c:v>33.718919</c:v>
                </c:pt>
                <c:pt idx="3">
                  <c:v>37.519210000000001</c:v>
                </c:pt>
                <c:pt idx="4">
                  <c:v>39.134616000000001</c:v>
                </c:pt>
                <c:pt idx="5">
                  <c:v>41.804127999999999</c:v>
                </c:pt>
                <c:pt idx="6">
                  <c:v>38.450960000000002</c:v>
                </c:pt>
                <c:pt idx="7">
                  <c:v>36.726809000000003</c:v>
                </c:pt>
                <c:pt idx="8">
                  <c:v>36.948622999999998</c:v>
                </c:pt>
                <c:pt idx="9">
                  <c:v>34.161745000000003</c:v>
                </c:pt>
                <c:pt idx="10">
                  <c:v>36.212387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7A9-4068-9520-5189E050C6BB}"/>
            </c:ext>
          </c:extLst>
        </c:ser>
        <c:ser>
          <c:idx val="3"/>
          <c:order val="3"/>
          <c:tx>
            <c:strRef>
              <c:f>'Graf. 5.14 - 5.15'!$A$22</c:f>
              <c:strCache>
                <c:ptCount val="1"/>
                <c:pt idx="0">
                  <c:v>    Chieti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3072916666666674E-2"/>
                  <c:y val="-4.1157407407407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7A9-4068-9520-5189E050C6BB}"/>
                </c:ext>
              </c:extLst>
            </c:dLbl>
            <c:dLbl>
              <c:idx val="3"/>
              <c:layout>
                <c:manualLayout>
                  <c:x val="-2.6458333333333375E-2"/>
                  <c:y val="-4.115740740740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7A9-4068-9520-5189E050C6BB}"/>
                </c:ext>
              </c:extLst>
            </c:dLbl>
            <c:dLbl>
              <c:idx val="6"/>
              <c:layout>
                <c:manualLayout>
                  <c:x val="-3.0868055555555555E-2"/>
                  <c:y val="4.115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7A9-4068-9520-5189E050C6BB}"/>
                </c:ext>
              </c:extLst>
            </c:dLbl>
            <c:dLbl>
              <c:idx val="10"/>
              <c:layout>
                <c:manualLayout>
                  <c:x val="-1.1633204867333087E-2"/>
                  <c:y val="-5.71576799137193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7A9-4068-9520-5189E050C6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5.14 - 5.15'!$D$24:$N$24</c:f>
              <c:numCache>
                <c:formatCode>#,##0.0_ ;\-#,##0.0\ </c:formatCode>
                <c:ptCount val="11"/>
                <c:pt idx="0">
                  <c:v>40.619847</c:v>
                </c:pt>
                <c:pt idx="1">
                  <c:v>39.468815999999997</c:v>
                </c:pt>
                <c:pt idx="2">
                  <c:v>40.101604999999999</c:v>
                </c:pt>
                <c:pt idx="3">
                  <c:v>39.215648000000002</c:v>
                </c:pt>
                <c:pt idx="4">
                  <c:v>37.122005000000001</c:v>
                </c:pt>
                <c:pt idx="5">
                  <c:v>35.003413999999999</c:v>
                </c:pt>
                <c:pt idx="6">
                  <c:v>34.929487000000002</c:v>
                </c:pt>
                <c:pt idx="7">
                  <c:v>34.049866000000002</c:v>
                </c:pt>
                <c:pt idx="8">
                  <c:v>34.891618999999999</c:v>
                </c:pt>
                <c:pt idx="9">
                  <c:v>33.689777999999997</c:v>
                </c:pt>
                <c:pt idx="10">
                  <c:v>37.840924999999999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7A9-4068-9520-5189E050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93120"/>
        <c:axId val="166703104"/>
      </c:lineChart>
      <c:catAx>
        <c:axId val="1666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703104"/>
        <c:crosses val="autoZero"/>
        <c:auto val="1"/>
        <c:lblAlgn val="ctr"/>
        <c:lblOffset val="100"/>
        <c:noMultiLvlLbl val="0"/>
      </c:catAx>
      <c:valAx>
        <c:axId val="166703104"/>
        <c:scaling>
          <c:orientation val="minMax"/>
          <c:min val="25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_ ;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69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279415983933187E-2"/>
          <c:y val="6.0633680555555555E-2"/>
          <c:w val="0.89425696316000647"/>
          <c:h val="0.70229383680555557"/>
        </c:manualLayout>
      </c:layout>
      <c:lineChart>
        <c:grouping val="standard"/>
        <c:varyColors val="0"/>
        <c:ser>
          <c:idx val="1"/>
          <c:order val="0"/>
          <c:tx>
            <c:strRef>
              <c:f>'Graf. 5.14 - 5.15'!$B$7</c:f>
              <c:strCache>
                <c:ptCount val="1"/>
                <c:pt idx="0">
                  <c:v>Italia - maschi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5.14 - 5.15'!$D$7:$N$7</c:f>
              <c:numCache>
                <c:formatCode>#,##0.0_ ;\-#,##0.0\ </c:formatCode>
                <c:ptCount val="11"/>
                <c:pt idx="0">
                  <c:v>26.896021999999999</c:v>
                </c:pt>
                <c:pt idx="1">
                  <c:v>27.171848000000001</c:v>
                </c:pt>
                <c:pt idx="2">
                  <c:v>26.281984999999999</c:v>
                </c:pt>
                <c:pt idx="3">
                  <c:v>26.743537</c:v>
                </c:pt>
                <c:pt idx="4">
                  <c:v>26.410423000000002</c:v>
                </c:pt>
                <c:pt idx="5">
                  <c:v>25.920933999999999</c:v>
                </c:pt>
                <c:pt idx="6">
                  <c:v>25.218066</c:v>
                </c:pt>
                <c:pt idx="7">
                  <c:v>24.982113999999999</c:v>
                </c:pt>
                <c:pt idx="8">
                  <c:v>24.863474</c:v>
                </c:pt>
                <c:pt idx="9">
                  <c:v>25.006398999999998</c:v>
                </c:pt>
                <c:pt idx="10">
                  <c:v>26.450015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91-42A8-9448-7C924C470A10}"/>
            </c:ext>
          </c:extLst>
        </c:ser>
        <c:ser>
          <c:idx val="3"/>
          <c:order val="1"/>
          <c:tx>
            <c:strRef>
              <c:f>'Graf. 5.14 - 5.15'!$B$8</c:f>
              <c:strCache>
                <c:ptCount val="1"/>
                <c:pt idx="0">
                  <c:v>Italia - femmine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5.14 - 5.15'!$D$8:$N$8</c:f>
              <c:numCache>
                <c:formatCode>#,##0.0_ ;\-#,##0.0\ </c:formatCode>
                <c:ptCount val="11"/>
                <c:pt idx="0">
                  <c:v>48.926814</c:v>
                </c:pt>
                <c:pt idx="1">
                  <c:v>48.552526999999998</c:v>
                </c:pt>
                <c:pt idx="2">
                  <c:v>46.565080999999999</c:v>
                </c:pt>
                <c:pt idx="3">
                  <c:v>46.420245999999999</c:v>
                </c:pt>
                <c:pt idx="4">
                  <c:v>45.601958000000003</c:v>
                </c:pt>
                <c:pt idx="5">
                  <c:v>45.898164999999999</c:v>
                </c:pt>
                <c:pt idx="6">
                  <c:v>44.805604000000002</c:v>
                </c:pt>
                <c:pt idx="7">
                  <c:v>44.073861999999998</c:v>
                </c:pt>
                <c:pt idx="8">
                  <c:v>43.805242999999997</c:v>
                </c:pt>
                <c:pt idx="9">
                  <c:v>43.504114999999999</c:v>
                </c:pt>
                <c:pt idx="10">
                  <c:v>45.328226999999998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91-42A8-9448-7C924C470A10}"/>
            </c:ext>
          </c:extLst>
        </c:ser>
        <c:ser>
          <c:idx val="0"/>
          <c:order val="2"/>
          <c:tx>
            <c:strRef>
              <c:f>'Graf. 5.14 - 5.15'!$B$10</c:f>
              <c:strCache>
                <c:ptCount val="1"/>
                <c:pt idx="0">
                  <c:v>Abruzzo - maschi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3.8761458333333373E-2"/>
                  <c:y val="4.04666666666666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91-42A8-9448-7C924C470A10}"/>
                </c:ext>
              </c:extLst>
            </c:dLbl>
            <c:dLbl>
              <c:idx val="8"/>
              <c:layout>
                <c:manualLayout>
                  <c:x val="-3.4351736111111114E-2"/>
                  <c:y val="3.4587037037036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91-42A8-9448-7C924C470A10}"/>
                </c:ext>
              </c:extLst>
            </c:dLbl>
            <c:dLbl>
              <c:idx val="9"/>
              <c:layout>
                <c:manualLayout>
                  <c:x val="-3.4351736111111114E-2"/>
                  <c:y val="2.87074074074074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91-42A8-9448-7C924C470A10}"/>
                </c:ext>
              </c:extLst>
            </c:dLbl>
            <c:dLbl>
              <c:idx val="10"/>
              <c:layout>
                <c:manualLayout>
                  <c:x val="-3.6556597222222223E-2"/>
                  <c:y val="3.4587037037036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91-42A8-9448-7C924C470A1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5.14 - 5.15'!$D$10:$N$10</c:f>
              <c:numCache>
                <c:formatCode>#,##0.0_ ;\-#,##0.0\ </c:formatCode>
                <c:ptCount val="11"/>
                <c:pt idx="0">
                  <c:v>28.059909999999999</c:v>
                </c:pt>
                <c:pt idx="1">
                  <c:v>26.492501000000001</c:v>
                </c:pt>
                <c:pt idx="2">
                  <c:v>24.352429000000001</c:v>
                </c:pt>
                <c:pt idx="3">
                  <c:v>26.123317</c:v>
                </c:pt>
                <c:pt idx="4">
                  <c:v>27.132370000000002</c:v>
                </c:pt>
                <c:pt idx="5">
                  <c:v>25.771001999999999</c:v>
                </c:pt>
                <c:pt idx="6">
                  <c:v>25.492646000000001</c:v>
                </c:pt>
                <c:pt idx="7">
                  <c:v>24.349260999999998</c:v>
                </c:pt>
                <c:pt idx="8">
                  <c:v>23.270897999999999</c:v>
                </c:pt>
                <c:pt idx="9">
                  <c:v>22.906613</c:v>
                </c:pt>
                <c:pt idx="10">
                  <c:v>25.835764000000001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A91-42A8-9448-7C924C470A10}"/>
            </c:ext>
          </c:extLst>
        </c:ser>
        <c:ser>
          <c:idx val="2"/>
          <c:order val="3"/>
          <c:tx>
            <c:strRef>
              <c:f>'Graf. 5.14 - 5.15'!$B$11</c:f>
              <c:strCache>
                <c:ptCount val="1"/>
                <c:pt idx="0">
                  <c:v>Abruzzo - femmine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5.14 - 5.15'!$D$5:$N$5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5.14 - 5.15'!$D$11:$N$11</c:f>
              <c:numCache>
                <c:formatCode>#,##0.0_ ;\-#,##0.0\ </c:formatCode>
                <c:ptCount val="11"/>
                <c:pt idx="0">
                  <c:v>50.460140000000003</c:v>
                </c:pt>
                <c:pt idx="1">
                  <c:v>49.354940999999997</c:v>
                </c:pt>
                <c:pt idx="2">
                  <c:v>48.172021999999998</c:v>
                </c:pt>
                <c:pt idx="3">
                  <c:v>49.608006000000003</c:v>
                </c:pt>
                <c:pt idx="4">
                  <c:v>49.006872000000001</c:v>
                </c:pt>
                <c:pt idx="5">
                  <c:v>48.977465000000002</c:v>
                </c:pt>
                <c:pt idx="6">
                  <c:v>47.324463999999999</c:v>
                </c:pt>
                <c:pt idx="7">
                  <c:v>46.547593999999997</c:v>
                </c:pt>
                <c:pt idx="8">
                  <c:v>46.339255000000001</c:v>
                </c:pt>
                <c:pt idx="9">
                  <c:v>45.511964999999996</c:v>
                </c:pt>
                <c:pt idx="10">
                  <c:v>47.023698000000003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A91-42A8-9448-7C924C470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93120"/>
        <c:axId val="166703104"/>
      </c:lineChart>
      <c:catAx>
        <c:axId val="1666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703104"/>
        <c:crosses val="autoZero"/>
        <c:auto val="1"/>
        <c:lblAlgn val="ctr"/>
        <c:lblOffset val="100"/>
        <c:noMultiLvlLbl val="0"/>
      </c:catAx>
      <c:valAx>
        <c:axId val="166703104"/>
        <c:scaling>
          <c:orientation val="minMax"/>
          <c:min val="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_ ;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69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51336805555556"/>
          <c:y val="0.866724537037037"/>
          <c:w val="0.67220243055555551"/>
          <c:h val="0.1273958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4907418345992"/>
          <c:y val="4.5665791251386284E-2"/>
          <c:w val="0.86417200429581775"/>
          <c:h val="0.74928623505395153"/>
        </c:manualLayout>
      </c:layout>
      <c:lineChart>
        <c:grouping val="standard"/>
        <c:varyColors val="0"/>
        <c:ser>
          <c:idx val="0"/>
          <c:order val="0"/>
          <c:tx>
            <c:strRef>
              <c:f>'Graf. 5.16-5.17'!$A$17</c:f>
              <c:strCache>
                <c:ptCount val="1"/>
                <c:pt idx="0">
                  <c:v>L'Aquila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5.1327605958589616E-2"/>
                  <c:y val="2.52850564697337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623-4C5D-AAB5-2D215FBEB4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5.16-5.17'!$E$16:$L$16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'Graf. 5.16-5.17'!$E$17:$L$17</c:f>
              <c:numCache>
                <c:formatCode>#,##0</c:formatCode>
                <c:ptCount val="8"/>
                <c:pt idx="0">
                  <c:v>407929</c:v>
                </c:pt>
                <c:pt idx="1">
                  <c:v>336984</c:v>
                </c:pt>
                <c:pt idx="2">
                  <c:v>391871</c:v>
                </c:pt>
                <c:pt idx="3">
                  <c:v>358748</c:v>
                </c:pt>
                <c:pt idx="4">
                  <c:v>345654</c:v>
                </c:pt>
                <c:pt idx="5">
                  <c:v>388955</c:v>
                </c:pt>
                <c:pt idx="6">
                  <c:v>403761</c:v>
                </c:pt>
                <c:pt idx="7">
                  <c:v>291755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23-4C5D-AAB5-2D215FBEB45B}"/>
            </c:ext>
          </c:extLst>
        </c:ser>
        <c:ser>
          <c:idx val="1"/>
          <c:order val="1"/>
          <c:tx>
            <c:strRef>
              <c:f>'Graf. 5.16-5.17'!$A$18</c:f>
              <c:strCache>
                <c:ptCount val="1"/>
                <c:pt idx="0">
                  <c:v>Teramo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5.16-5.17'!$E$16:$L$16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'Graf. 5.16-5.17'!$E$18:$L$18</c:f>
              <c:numCache>
                <c:formatCode>#,##0</c:formatCode>
                <c:ptCount val="8"/>
                <c:pt idx="0">
                  <c:v>508057</c:v>
                </c:pt>
                <c:pt idx="1">
                  <c:v>505943</c:v>
                </c:pt>
                <c:pt idx="2">
                  <c:v>547999</c:v>
                </c:pt>
                <c:pt idx="3">
                  <c:v>533770</c:v>
                </c:pt>
                <c:pt idx="4">
                  <c:v>550804</c:v>
                </c:pt>
                <c:pt idx="5">
                  <c:v>565261</c:v>
                </c:pt>
                <c:pt idx="6">
                  <c:v>562769</c:v>
                </c:pt>
                <c:pt idx="7">
                  <c:v>367493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23-4C5D-AAB5-2D215FBEB45B}"/>
            </c:ext>
          </c:extLst>
        </c:ser>
        <c:ser>
          <c:idx val="2"/>
          <c:order val="2"/>
          <c:tx>
            <c:strRef>
              <c:f>'Graf. 5.16-5.17'!$A$19</c:f>
              <c:strCache>
                <c:ptCount val="1"/>
                <c:pt idx="0">
                  <c:v>Pescara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5.9153908868556933E-2"/>
                  <c:y val="-3.61239959982573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623-4C5D-AAB5-2D215FBEB45B}"/>
                </c:ext>
              </c:extLst>
            </c:dLbl>
            <c:dLbl>
              <c:idx val="2"/>
              <c:layout>
                <c:manualLayout>
                  <c:x val="-5.6545141231901158E-2"/>
                  <c:y val="-4.84058064918556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623-4C5D-AAB5-2D215FBEB45B}"/>
                </c:ext>
              </c:extLst>
            </c:dLbl>
            <c:dLbl>
              <c:idx val="3"/>
              <c:layout>
                <c:manualLayout>
                  <c:x val="-5.1327605958589616E-2"/>
                  <c:y val="2.5285056469733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623-4C5D-AAB5-2D215FBEB45B}"/>
                </c:ext>
              </c:extLst>
            </c:dLbl>
            <c:dLbl>
              <c:idx val="5"/>
              <c:layout>
                <c:manualLayout>
                  <c:x val="-5.9153908868556933E-2"/>
                  <c:y val="3.7566866963332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623-4C5D-AAB5-2D215FBEB45B}"/>
                </c:ext>
              </c:extLst>
            </c:dLbl>
            <c:dLbl>
              <c:idx val="6"/>
              <c:layout>
                <c:manualLayout>
                  <c:x val="-6.1475520833333332E-2"/>
                  <c:y val="4.90648148148148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623-4C5D-AAB5-2D215FBEB45B}"/>
                </c:ext>
              </c:extLst>
            </c:dLbl>
            <c:dLbl>
              <c:idx val="7"/>
              <c:layout>
                <c:manualLayout>
                  <c:x val="-3.8440277777777775E-2"/>
                  <c:y val="-6.3985185185185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623-4C5D-AAB5-2D215FBEB4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5.16-5.17'!$E$16:$L$16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'Graf. 5.16-5.17'!$E$19:$L$19</c:f>
              <c:numCache>
                <c:formatCode>#,##0</c:formatCode>
                <c:ptCount val="8"/>
                <c:pt idx="0">
                  <c:v>306490</c:v>
                </c:pt>
                <c:pt idx="1">
                  <c:v>296762</c:v>
                </c:pt>
                <c:pt idx="2">
                  <c:v>307845</c:v>
                </c:pt>
                <c:pt idx="3">
                  <c:v>349787</c:v>
                </c:pt>
                <c:pt idx="4">
                  <c:v>352798</c:v>
                </c:pt>
                <c:pt idx="5">
                  <c:v>381492</c:v>
                </c:pt>
                <c:pt idx="6">
                  <c:v>377066</c:v>
                </c:pt>
                <c:pt idx="7">
                  <c:v>211614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623-4C5D-AAB5-2D215FBEB45B}"/>
            </c:ext>
          </c:extLst>
        </c:ser>
        <c:ser>
          <c:idx val="3"/>
          <c:order val="3"/>
          <c:tx>
            <c:strRef>
              <c:f>'Graf. 5.16-5.17'!$A$20</c:f>
              <c:strCache>
                <c:ptCount val="1"/>
                <c:pt idx="0">
                  <c:v>Chieti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5.16-5.17'!$E$16:$L$16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'Graf. 5.16-5.17'!$E$20:$L$20</c:f>
              <c:numCache>
                <c:formatCode>#,##0</c:formatCode>
                <c:ptCount val="8"/>
                <c:pt idx="0">
                  <c:v>288736</c:v>
                </c:pt>
                <c:pt idx="1">
                  <c:v>271746</c:v>
                </c:pt>
                <c:pt idx="2">
                  <c:v>274372</c:v>
                </c:pt>
                <c:pt idx="3">
                  <c:v>284147</c:v>
                </c:pt>
                <c:pt idx="4">
                  <c:v>299397</c:v>
                </c:pt>
                <c:pt idx="5">
                  <c:v>307379</c:v>
                </c:pt>
                <c:pt idx="6">
                  <c:v>299570</c:v>
                </c:pt>
                <c:pt idx="7">
                  <c:v>199005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623-4C5D-AAB5-2D215FBEB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608456"/>
        <c:axId val="166044936"/>
      </c:lineChart>
      <c:catAx>
        <c:axId val="165608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044936"/>
        <c:crosses val="autoZero"/>
        <c:auto val="1"/>
        <c:lblAlgn val="ctr"/>
        <c:lblOffset val="100"/>
        <c:noMultiLvlLbl val="0"/>
      </c:catAx>
      <c:valAx>
        <c:axId val="16604493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5608456"/>
        <c:crosses val="autoZero"/>
        <c:crossBetween val="between"/>
        <c:majorUnit val="100000"/>
        <c:minorUnit val="20000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1642979002624672"/>
          <c:y val="0.91655044987650058"/>
          <c:w val="0.84190354330708661"/>
          <c:h val="7.958764566646058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4783042255862"/>
          <c:y val="3.3761574074074076E-2"/>
          <c:w val="0.86199309585474271"/>
          <c:h val="0.78456388888888862"/>
        </c:manualLayout>
      </c:layout>
      <c:lineChart>
        <c:grouping val="standard"/>
        <c:varyColors val="0"/>
        <c:ser>
          <c:idx val="0"/>
          <c:order val="0"/>
          <c:tx>
            <c:strRef>
              <c:f>'Graf. 5.16-5.17'!$A$32</c:f>
              <c:strCache>
                <c:ptCount val="1"/>
                <c:pt idx="0">
                  <c:v>L'Aquila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4487673611111093E-2"/>
                  <c:y val="-0.1169018518518519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FB-4406-8EF9-06EAA3EF410A}"/>
                </c:ext>
              </c:extLst>
            </c:dLbl>
            <c:dLbl>
              <c:idx val="1"/>
              <c:layout>
                <c:manualLayout>
                  <c:x val="-5.2282812500000039E-2"/>
                  <c:y val="-0.1345407407407407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AFB-4406-8EF9-06EAA3EF410A}"/>
                </c:ext>
              </c:extLst>
            </c:dLbl>
            <c:dLbl>
              <c:idx val="2"/>
              <c:layout>
                <c:manualLayout>
                  <c:x val="-4.7790451388888933E-2"/>
                  <c:y val="-5.22259259259259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FB-4406-8EF9-06EAA3EF410A}"/>
                </c:ext>
              </c:extLst>
            </c:dLbl>
            <c:dLbl>
              <c:idx val="3"/>
              <c:layout>
                <c:manualLayout>
                  <c:x val="-4.5585590277777775E-2"/>
                  <c:y val="-0.1110222222222222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AFB-4406-8EF9-06EAA3EF410A}"/>
                </c:ext>
              </c:extLst>
            </c:dLbl>
            <c:dLbl>
              <c:idx val="4"/>
              <c:layout>
                <c:manualLayout>
                  <c:x val="-4.99953125E-2"/>
                  <c:y val="-5.8105555555555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AFB-4406-8EF9-06EAA3EF410A}"/>
                </c:ext>
              </c:extLst>
            </c:dLbl>
            <c:dLbl>
              <c:idx val="5"/>
              <c:layout>
                <c:manualLayout>
                  <c:x val="-5.6609895833333417E-2"/>
                  <c:y val="5.9487037037037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AFB-4406-8EF9-06EAA3EF410A}"/>
                </c:ext>
              </c:extLst>
            </c:dLbl>
            <c:dLbl>
              <c:idx val="6"/>
              <c:layout>
                <c:manualLayout>
                  <c:x val="-4.7790451388888891E-2"/>
                  <c:y val="5.94870370370369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AFB-4406-8EF9-06EAA3EF410A}"/>
                </c:ext>
              </c:extLst>
            </c:dLbl>
            <c:dLbl>
              <c:idx val="7"/>
              <c:layout>
                <c:manualLayout>
                  <c:x val="-3.7228298611111113E-2"/>
                  <c:y val="-9.338333333333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AFB-4406-8EF9-06EAA3EF41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'Graf. 5.16-5.17'!$E$31:$L$31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'Graf. 5.16-5.17'!$E$32:$L$32</c:f>
              <c:numCache>
                <c:formatCode>#,##0</c:formatCode>
                <c:ptCount val="8"/>
                <c:pt idx="0">
                  <c:v>1250456</c:v>
                </c:pt>
                <c:pt idx="1">
                  <c:v>966712</c:v>
                </c:pt>
                <c:pt idx="2">
                  <c:v>994770</c:v>
                </c:pt>
                <c:pt idx="3">
                  <c:v>911923</c:v>
                </c:pt>
                <c:pt idx="4">
                  <c:v>859808</c:v>
                </c:pt>
                <c:pt idx="5">
                  <c:v>919851</c:v>
                </c:pt>
                <c:pt idx="6">
                  <c:v>973216</c:v>
                </c:pt>
                <c:pt idx="7">
                  <c:v>735999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AFB-4406-8EF9-06EAA3EF410A}"/>
            </c:ext>
          </c:extLst>
        </c:ser>
        <c:ser>
          <c:idx val="1"/>
          <c:order val="1"/>
          <c:tx>
            <c:strRef>
              <c:f>'Graf. 5.16-5.17'!$A$33</c:f>
              <c:strCache>
                <c:ptCount val="1"/>
                <c:pt idx="0">
                  <c:v>Teramo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'Graf. 5.16-5.17'!$E$31:$L$31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'Graf. 5.16-5.17'!$E$33:$L$33</c:f>
              <c:numCache>
                <c:formatCode>#,##0</c:formatCode>
                <c:ptCount val="8"/>
                <c:pt idx="0">
                  <c:v>3541546</c:v>
                </c:pt>
                <c:pt idx="1">
                  <c:v>3373731</c:v>
                </c:pt>
                <c:pt idx="2">
                  <c:v>3404836</c:v>
                </c:pt>
                <c:pt idx="3">
                  <c:v>3405266</c:v>
                </c:pt>
                <c:pt idx="4">
                  <c:v>3419387</c:v>
                </c:pt>
                <c:pt idx="5">
                  <c:v>3330496</c:v>
                </c:pt>
                <c:pt idx="6">
                  <c:v>3288052</c:v>
                </c:pt>
                <c:pt idx="7">
                  <c:v>2047867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AFB-4406-8EF9-06EAA3EF410A}"/>
            </c:ext>
          </c:extLst>
        </c:ser>
        <c:ser>
          <c:idx val="2"/>
          <c:order val="2"/>
          <c:tx>
            <c:strRef>
              <c:f>'Graf. 5.16-5.17'!$A$34</c:f>
              <c:strCache>
                <c:ptCount val="1"/>
                <c:pt idx="0">
                  <c:v>Pescara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4.7790451388888891E-2"/>
                  <c:y val="-0.1300425925925926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AFB-4406-8EF9-06EAA3EF410A}"/>
                </c:ext>
              </c:extLst>
            </c:dLbl>
            <c:dLbl>
              <c:idx val="5"/>
              <c:layout>
                <c:manualLayout>
                  <c:x val="-4.7790451388888967E-2"/>
                  <c:y val="-3.0088888888888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AFB-4406-8EF9-06EAA3EF410A}"/>
                </c:ext>
              </c:extLst>
            </c:dLbl>
            <c:dLbl>
              <c:idx val="6"/>
              <c:layout>
                <c:manualLayout>
                  <c:x val="-5.4487673611111273E-2"/>
                  <c:y val="-3.5968518518518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AFB-4406-8EF9-06EAA3EF410A}"/>
                </c:ext>
              </c:extLst>
            </c:dLbl>
            <c:dLbl>
              <c:idx val="7"/>
              <c:layout>
                <c:manualLayout>
                  <c:x val="-3.7228298611111113E-2"/>
                  <c:y val="-6.5366666666666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AFB-4406-8EF9-06EAA3EF41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'Graf. 5.16-5.17'!$E$31:$L$31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'Graf. 5.16-5.17'!$E$34:$L$34</c:f>
              <c:numCache>
                <c:formatCode>#,##0</c:formatCode>
                <c:ptCount val="8"/>
                <c:pt idx="0">
                  <c:v>1044164</c:v>
                </c:pt>
                <c:pt idx="1">
                  <c:v>920805</c:v>
                </c:pt>
                <c:pt idx="2">
                  <c:v>886517</c:v>
                </c:pt>
                <c:pt idx="3">
                  <c:v>955125</c:v>
                </c:pt>
                <c:pt idx="4">
                  <c:v>957754</c:v>
                </c:pt>
                <c:pt idx="5">
                  <c:v>1039394</c:v>
                </c:pt>
                <c:pt idx="6">
                  <c:v>966635</c:v>
                </c:pt>
                <c:pt idx="7">
                  <c:v>590745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AFB-4406-8EF9-06EAA3EF410A}"/>
            </c:ext>
          </c:extLst>
        </c:ser>
        <c:ser>
          <c:idx val="3"/>
          <c:order val="3"/>
          <c:tx>
            <c:strRef>
              <c:f>'Graf. 5.16-5.17'!$A$35</c:f>
              <c:strCache>
                <c:ptCount val="1"/>
                <c:pt idx="0">
                  <c:v>Chieti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5.8897395833333331E-2"/>
                  <c:y val="-5.22259259259260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AFB-4406-8EF9-06EAA3EF410A}"/>
                </c:ext>
              </c:extLst>
            </c:dLbl>
            <c:dLbl>
              <c:idx val="2"/>
              <c:layout>
                <c:manualLayout>
                  <c:x val="-5.4487673611111113E-2"/>
                  <c:y val="-0.1345407407407407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AFB-4406-8EF9-06EAA3EF410A}"/>
                </c:ext>
              </c:extLst>
            </c:dLbl>
            <c:dLbl>
              <c:idx val="4"/>
              <c:layout>
                <c:manualLayout>
                  <c:x val="-5.2200173611111109E-2"/>
                  <c:y val="4.77277777777776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AFB-4406-8EF9-06EAA3EF410A}"/>
                </c:ext>
              </c:extLst>
            </c:dLbl>
            <c:dLbl>
              <c:idx val="5"/>
              <c:layout>
                <c:manualLayout>
                  <c:x val="-5.2200173611111192E-2"/>
                  <c:y val="-9.9262962962962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AFB-4406-8EF9-06EAA3EF410A}"/>
                </c:ext>
              </c:extLst>
            </c:dLbl>
            <c:dLbl>
              <c:idx val="6"/>
              <c:layout>
                <c:manualLayout>
                  <c:x val="-5.6692534722222222E-2"/>
                  <c:y val="-0.1051425925925925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AFB-4406-8EF9-06EAA3EF410A}"/>
                </c:ext>
              </c:extLst>
            </c:dLbl>
            <c:dLbl>
              <c:idx val="7"/>
              <c:layout>
                <c:manualLayout>
                  <c:x val="-3.5023437499999997E-2"/>
                  <c:y val="5.36074074074074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AFB-4406-8EF9-06EAA3EF41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'Graf. 5.16-5.17'!$E$31:$L$31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'Graf. 5.16-5.17'!$E$35:$L$35</c:f>
              <c:numCache>
                <c:formatCode>#,##0</c:formatCode>
                <c:ptCount val="8"/>
                <c:pt idx="0">
                  <c:v>1102073</c:v>
                </c:pt>
                <c:pt idx="1">
                  <c:v>1021426</c:v>
                </c:pt>
                <c:pt idx="2">
                  <c:v>891107</c:v>
                </c:pt>
                <c:pt idx="3">
                  <c:v>846789</c:v>
                </c:pt>
                <c:pt idx="4">
                  <c:v>956524</c:v>
                </c:pt>
                <c:pt idx="5">
                  <c:v>1045331</c:v>
                </c:pt>
                <c:pt idx="6">
                  <c:v>948799</c:v>
                </c:pt>
                <c:pt idx="7">
                  <c:v>638181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AFB-4406-8EF9-06EAA3EF4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601128"/>
        <c:axId val="163911528"/>
      </c:lineChart>
      <c:catAx>
        <c:axId val="165601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3911528"/>
        <c:crosses val="autoZero"/>
        <c:auto val="1"/>
        <c:lblAlgn val="ctr"/>
        <c:lblOffset val="100"/>
        <c:noMultiLvlLbl val="0"/>
      </c:catAx>
      <c:valAx>
        <c:axId val="16391152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56011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1642979002624672"/>
          <c:y val="0.91655044987650058"/>
          <c:w val="0.84190354330708661"/>
          <c:h val="7.958764566646058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38710317460319"/>
          <c:y val="2.7990679113629582E-2"/>
          <c:w val="0.76787142857142843"/>
          <c:h val="0.87507941176470583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chemeClr val="accent4"/>
            </a:solidFill>
          </c:spPr>
          <c:invertIfNegative val="0"/>
          <c:dPt>
            <c:idx val="1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6350">
                <a:noFill/>
              </a:ln>
            </c:spPr>
            <c:extLst>
              <c:ext xmlns:c16="http://schemas.microsoft.com/office/drawing/2014/chart" uri="{C3380CC4-5D6E-409C-BE32-E72D297353CC}">
                <c16:uniqueId val="{00000001-7EA8-4A92-8A7C-583F85039FAB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A8-4A92-8A7C-583F85039FAB}"/>
              </c:ext>
            </c:extLst>
          </c:dPt>
          <c:dLbls>
            <c:dLbl>
              <c:idx val="19"/>
              <c:layout>
                <c:manualLayout>
                  <c:x val="-2.50391236306729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EA8-4A92-8A7C-583F85039F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5.18'!$T$30:$T$49</c:f>
              <c:strCache>
                <c:ptCount val="20"/>
                <c:pt idx="0">
                  <c:v>Valle d'Aosta</c:v>
                </c:pt>
                <c:pt idx="1">
                  <c:v>Sardegna</c:v>
                </c:pt>
                <c:pt idx="2">
                  <c:v>Liguria</c:v>
                </c:pt>
                <c:pt idx="3">
                  <c:v>Calabria</c:v>
                </c:pt>
                <c:pt idx="4">
                  <c:v>Basilicata</c:v>
                </c:pt>
                <c:pt idx="5">
                  <c:v>Friuli-V. Giulia</c:v>
                </c:pt>
                <c:pt idx="6">
                  <c:v>Sicilia</c:v>
                </c:pt>
                <c:pt idx="7">
                  <c:v>Molise</c:v>
                </c:pt>
                <c:pt idx="8">
                  <c:v>Trentino A. Adige</c:v>
                </c:pt>
                <c:pt idx="9">
                  <c:v>Umbria</c:v>
                </c:pt>
                <c:pt idx="10">
                  <c:v>Marche</c:v>
                </c:pt>
                <c:pt idx="11">
                  <c:v>Toscana</c:v>
                </c:pt>
                <c:pt idx="12">
                  <c:v>Piemonte</c:v>
                </c:pt>
                <c:pt idx="13">
                  <c:v>Veneto</c:v>
                </c:pt>
                <c:pt idx="14">
                  <c:v>Emilia-Romagna</c:v>
                </c:pt>
                <c:pt idx="15">
                  <c:v>Puglia</c:v>
                </c:pt>
                <c:pt idx="16">
                  <c:v>Abruzzo</c:v>
                </c:pt>
                <c:pt idx="17">
                  <c:v>Campania</c:v>
                </c:pt>
                <c:pt idx="18">
                  <c:v>Lombardia</c:v>
                </c:pt>
                <c:pt idx="19">
                  <c:v>Lazio</c:v>
                </c:pt>
              </c:strCache>
            </c:strRef>
          </c:cat>
          <c:val>
            <c:numRef>
              <c:f>'Graf. 5.18'!$U$30:$U$49</c:f>
              <c:numCache>
                <c:formatCode>#,##0</c:formatCode>
                <c:ptCount val="20"/>
                <c:pt idx="0">
                  <c:v>890</c:v>
                </c:pt>
                <c:pt idx="1">
                  <c:v>2428</c:v>
                </c:pt>
                <c:pt idx="2">
                  <c:v>7174</c:v>
                </c:pt>
                <c:pt idx="3">
                  <c:v>7688</c:v>
                </c:pt>
                <c:pt idx="4">
                  <c:v>8076</c:v>
                </c:pt>
                <c:pt idx="5">
                  <c:v>8112</c:v>
                </c:pt>
                <c:pt idx="6">
                  <c:v>10713</c:v>
                </c:pt>
                <c:pt idx="7">
                  <c:v>12847</c:v>
                </c:pt>
                <c:pt idx="8">
                  <c:v>13383</c:v>
                </c:pt>
                <c:pt idx="9">
                  <c:v>34076</c:v>
                </c:pt>
                <c:pt idx="10">
                  <c:v>34174</c:v>
                </c:pt>
                <c:pt idx="11">
                  <c:v>36558</c:v>
                </c:pt>
                <c:pt idx="12">
                  <c:v>39296</c:v>
                </c:pt>
                <c:pt idx="13">
                  <c:v>48773</c:v>
                </c:pt>
                <c:pt idx="14">
                  <c:v>70830</c:v>
                </c:pt>
                <c:pt idx="15">
                  <c:v>81727</c:v>
                </c:pt>
                <c:pt idx="16">
                  <c:v>104822</c:v>
                </c:pt>
                <c:pt idx="17">
                  <c:v>114151</c:v>
                </c:pt>
                <c:pt idx="18">
                  <c:v>132714</c:v>
                </c:pt>
                <c:pt idx="19">
                  <c:v>241063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A8-4A92-8A7C-583F8503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10744"/>
        <c:axId val="163911136"/>
        <c:extLst/>
      </c:barChart>
      <c:catAx>
        <c:axId val="1639107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3911136"/>
        <c:crosses val="autoZero"/>
        <c:auto val="1"/>
        <c:lblAlgn val="ctr"/>
        <c:lblOffset val="100"/>
        <c:noMultiLvlLbl val="0"/>
      </c:catAx>
      <c:valAx>
        <c:axId val="163911136"/>
        <c:scaling>
          <c:orientation val="minMax"/>
          <c:max val="35000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3910744"/>
        <c:crosses val="autoZero"/>
        <c:crossBetween val="between"/>
        <c:majorUnit val="50000"/>
        <c:minorUnit val="10000"/>
      </c:valAx>
      <c:spPr>
        <a:noFill/>
      </c:spPr>
    </c:plotArea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31686795447382E-2"/>
          <c:y val="5.7052443192370489E-2"/>
          <c:w val="0.89528958880139975"/>
          <c:h val="0.7854549431321085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'Graf. 5.19-5.20'!$E$6</c:f>
              <c:strCache>
                <c:ptCount val="1"/>
                <c:pt idx="0">
                  <c:v>  Paesi esteri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4.5416666666666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046-40EE-9228-3B04C410C2E9}"/>
                </c:ext>
              </c:extLst>
            </c:dLbl>
            <c:dLbl>
              <c:idx val="1"/>
              <c:layout>
                <c:manualLayout>
                  <c:x val="0"/>
                  <c:y val="-5.7175925925925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46-40EE-9228-3B04C410C2E9}"/>
                </c:ext>
              </c:extLst>
            </c:dLbl>
            <c:dLbl>
              <c:idx val="2"/>
              <c:layout>
                <c:manualLayout>
                  <c:x val="-2.3148148142758554E-7"/>
                  <c:y val="-5.00462962962963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046-40EE-9228-3B04C410C2E9}"/>
                </c:ext>
              </c:extLst>
            </c:dLbl>
            <c:dLbl>
              <c:idx val="3"/>
              <c:layout>
                <c:manualLayout>
                  <c:x val="0"/>
                  <c:y val="-4.6666666666666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46-40EE-9228-3B04C410C2E9}"/>
                </c:ext>
              </c:extLst>
            </c:dLbl>
            <c:dLbl>
              <c:idx val="4"/>
              <c:layout>
                <c:manualLayout>
                  <c:x val="0"/>
                  <c:y val="-4.7916666666666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046-40EE-9228-3B04C410C2E9}"/>
                </c:ext>
              </c:extLst>
            </c:dLbl>
            <c:dLbl>
              <c:idx val="5"/>
              <c:layout>
                <c:manualLayout>
                  <c:x val="0"/>
                  <c:y val="-4.791666666666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046-40EE-9228-3B04C410C2E9}"/>
                </c:ext>
              </c:extLst>
            </c:dLbl>
            <c:dLbl>
              <c:idx val="6"/>
              <c:layout>
                <c:manualLayout>
                  <c:x val="0"/>
                  <c:y val="-3.52777777777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046-40EE-9228-3B04C410C2E9}"/>
                </c:ext>
              </c:extLst>
            </c:dLbl>
            <c:dLbl>
              <c:idx val="7"/>
              <c:layout>
                <c:manualLayout>
                  <c:x val="-1.6168794698185392E-16"/>
                  <c:y val="-4.115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046-40EE-9228-3B04C410C2E9}"/>
                </c:ext>
              </c:extLst>
            </c:dLbl>
            <c:dLbl>
              <c:idx val="8"/>
              <c:layout>
                <c:manualLayout>
                  <c:x val="0"/>
                  <c:y val="-4.1157407407407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046-40EE-9228-3B04C410C2E9}"/>
                </c:ext>
              </c:extLst>
            </c:dLbl>
            <c:dLbl>
              <c:idx val="9"/>
              <c:layout>
                <c:manualLayout>
                  <c:x val="0"/>
                  <c:y val="-3.5277777777777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046-40EE-9228-3B04C410C2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 b="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5.19-5.20'!$A$20:$A$29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'Graf. 5.19-5.20'!$E$20:$E$29</c:f>
              <c:numCache>
                <c:formatCode>#,##0</c:formatCode>
                <c:ptCount val="10"/>
                <c:pt idx="0">
                  <c:v>195335</c:v>
                </c:pt>
                <c:pt idx="1">
                  <c:v>191808</c:v>
                </c:pt>
                <c:pt idx="2">
                  <c:v>188658</c:v>
                </c:pt>
                <c:pt idx="3">
                  <c:v>174171</c:v>
                </c:pt>
                <c:pt idx="4">
                  <c:v>174639</c:v>
                </c:pt>
                <c:pt idx="5">
                  <c:v>190734</c:v>
                </c:pt>
                <c:pt idx="6">
                  <c:v>189590</c:v>
                </c:pt>
                <c:pt idx="7">
                  <c:v>201188</c:v>
                </c:pt>
                <c:pt idx="8">
                  <c:v>192703</c:v>
                </c:pt>
                <c:pt idx="9">
                  <c:v>60372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46-40EE-9228-3B04C410C2E9}"/>
            </c:ext>
          </c:extLst>
        </c:ser>
        <c:ser>
          <c:idx val="1"/>
          <c:order val="1"/>
          <c:tx>
            <c:strRef>
              <c:f>'Graf. 5.19-5.20'!$F$6</c:f>
              <c:strCache>
                <c:ptCount val="1"/>
                <c:pt idx="0">
                  <c:v>  Italia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5.19-5.20'!$A$20:$A$29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'Graf. 5.19-5.20'!$F$20:$F$29</c:f>
              <c:numCache>
                <c:formatCode>#,##0</c:formatCode>
                <c:ptCount val="10"/>
                <c:pt idx="0">
                  <c:v>1385563</c:v>
                </c:pt>
                <c:pt idx="1">
                  <c:v>1386602</c:v>
                </c:pt>
                <c:pt idx="2">
                  <c:v>1322554</c:v>
                </c:pt>
                <c:pt idx="3">
                  <c:v>1237264</c:v>
                </c:pt>
                <c:pt idx="4">
                  <c:v>1347448</c:v>
                </c:pt>
                <c:pt idx="5">
                  <c:v>1335718</c:v>
                </c:pt>
                <c:pt idx="6">
                  <c:v>1359063</c:v>
                </c:pt>
                <c:pt idx="7">
                  <c:v>1441899</c:v>
                </c:pt>
                <c:pt idx="8">
                  <c:v>1450463</c:v>
                </c:pt>
                <c:pt idx="9">
                  <c:v>1009495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046-40EE-9228-3B04C410C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693240"/>
        <c:axId val="166693632"/>
      </c:barChart>
      <c:catAx>
        <c:axId val="166693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3632"/>
        <c:crosses val="autoZero"/>
        <c:auto val="1"/>
        <c:lblAlgn val="ctr"/>
        <c:lblOffset val="100"/>
        <c:noMultiLvlLbl val="0"/>
      </c:catAx>
      <c:valAx>
        <c:axId val="166693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324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22530621172353457"/>
          <c:y val="0.93302572835087216"/>
          <c:w val="0.56427708333333337"/>
          <c:h val="6.2728261629856175E-2"/>
        </c:manualLayout>
      </c:layout>
      <c:overlay val="0"/>
      <c:txPr>
        <a:bodyPr/>
        <a:lstStyle/>
        <a:p>
          <a:pPr>
            <a:defRPr sz="800">
              <a:latin typeface="+mn-lt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00B0F0"/>
        </a:gs>
        <a:gs pos="24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42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99639082679914E-2"/>
          <c:y val="3.6220514755619007E-2"/>
          <c:w val="0.89418163467469114"/>
          <c:h val="0.73390563556300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'Tab. 5.3 - Graf. 5.2'!$C$17</c:f>
              <c:strCache>
                <c:ptCount val="1"/>
                <c:pt idx="0">
                  <c:v> Addetti totali UL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8.3333333333333332E-3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9FD-42ED-B633-7B0566F97707}"/>
                </c:ext>
              </c:extLst>
            </c:dLbl>
            <c:dLbl>
              <c:idx val="1"/>
              <c:layout>
                <c:manualLayout>
                  <c:x val="0"/>
                  <c:y val="1.3888888888888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9FD-42ED-B633-7B0566F97707}"/>
                </c:ext>
              </c:extLst>
            </c:dLbl>
            <c:dLbl>
              <c:idx val="2"/>
              <c:layout>
                <c:manualLayout>
                  <c:x val="-2.7777777777777779E-3"/>
                  <c:y val="-9.25925925925921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9FD-42ED-B633-7B0566F97707}"/>
                </c:ext>
              </c:extLst>
            </c:dLbl>
            <c:dLbl>
              <c:idx val="3"/>
              <c:layout>
                <c:manualLayout>
                  <c:x val="-2.7777777777777779E-3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9FD-42ED-B633-7B0566F97707}"/>
                </c:ext>
              </c:extLst>
            </c:dLbl>
            <c:dLbl>
              <c:idx val="4"/>
              <c:layout>
                <c:manualLayout>
                  <c:x val="-2.4750521277920524E-2"/>
                  <c:y val="1.3888599737205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9FD-42ED-B633-7B0566F977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tx2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 5.3 - Graf. 5.2'!$B$18:$B$22</c:f>
              <c:strCache>
                <c:ptCount val="5"/>
                <c:pt idx="0">
                  <c:v>L'Aquila</c:v>
                </c:pt>
                <c:pt idx="1">
                  <c:v>Teramo</c:v>
                </c:pt>
                <c:pt idx="2">
                  <c:v>Pescara</c:v>
                </c:pt>
                <c:pt idx="3">
                  <c:v>Chieti</c:v>
                </c:pt>
                <c:pt idx="4">
                  <c:v>Abruzzo</c:v>
                </c:pt>
              </c:strCache>
            </c:strRef>
          </c:cat>
          <c:val>
            <c:numRef>
              <c:f>'Tab. 5.3 - Graf. 5.2'!$C$18:$C$22</c:f>
              <c:numCache>
                <c:formatCode>#,##0</c:formatCode>
                <c:ptCount val="5"/>
                <c:pt idx="0">
                  <c:v>-1961</c:v>
                </c:pt>
                <c:pt idx="1">
                  <c:v>-2270</c:v>
                </c:pt>
                <c:pt idx="2">
                  <c:v>-3570</c:v>
                </c:pt>
                <c:pt idx="3">
                  <c:v>651</c:v>
                </c:pt>
                <c:pt idx="4">
                  <c:v>-7150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9FD-42ED-B633-7B0566F97707}"/>
            </c:ext>
          </c:extLst>
        </c:ser>
        <c:ser>
          <c:idx val="1"/>
          <c:order val="1"/>
          <c:tx>
            <c:strRef>
              <c:f>'Tab. 5.3 - Graf. 5.2'!$D$17</c:f>
              <c:strCache>
                <c:ptCount val="1"/>
                <c:pt idx="0">
                  <c:v>Addetti dipendenti UL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dLbl>
              <c:idx val="0"/>
              <c:layout>
                <c:manualLayout>
                  <c:x val="5.5851733437707173E-3"/>
                  <c:y val="-3.0217177037562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9FD-42ED-B633-7B0566F97707}"/>
                </c:ext>
              </c:extLst>
            </c:dLbl>
            <c:dLbl>
              <c:idx val="1"/>
              <c:layout>
                <c:manualLayout>
                  <c:x val="2.5133280046968229E-2"/>
                  <c:y val="-1.88857356484767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7692300926501095E-2"/>
                      <c:h val="8.887656937489107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9FD-42ED-B633-7B0566F97707}"/>
                </c:ext>
              </c:extLst>
            </c:dLbl>
            <c:dLbl>
              <c:idx val="2"/>
              <c:layout>
                <c:manualLayout>
                  <c:x val="8.3333333333333332E-3"/>
                  <c:y val="3.65514825153777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9FD-42ED-B633-7B0566F97707}"/>
                </c:ext>
              </c:extLst>
            </c:dLbl>
            <c:dLbl>
              <c:idx val="3"/>
              <c:layout>
                <c:manualLayout>
                  <c:x val="1.6725835054878724E-2"/>
                  <c:y val="-2.2662882778171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9FD-42ED-B633-7B0566F97707}"/>
                </c:ext>
              </c:extLst>
            </c:dLbl>
            <c:dLbl>
              <c:idx val="4"/>
              <c:layout>
                <c:manualLayout>
                  <c:x val="1.6755520031312154E-2"/>
                  <c:y val="-1.731172435791990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8C-442E-867C-10159C17C0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 5.3 - Graf. 5.2'!$B$18:$B$22</c:f>
              <c:strCache>
                <c:ptCount val="5"/>
                <c:pt idx="0">
                  <c:v>L'Aquila</c:v>
                </c:pt>
                <c:pt idx="1">
                  <c:v>Teramo</c:v>
                </c:pt>
                <c:pt idx="2">
                  <c:v>Pescara</c:v>
                </c:pt>
                <c:pt idx="3">
                  <c:v>Chieti</c:v>
                </c:pt>
                <c:pt idx="4">
                  <c:v>Abruzzo</c:v>
                </c:pt>
              </c:strCache>
            </c:strRef>
          </c:cat>
          <c:val>
            <c:numRef>
              <c:f>'Tab. 5.3 - Graf. 5.2'!$D$18:$D$22</c:f>
              <c:numCache>
                <c:formatCode>#,##0</c:formatCode>
                <c:ptCount val="5"/>
                <c:pt idx="0">
                  <c:v>-1826</c:v>
                </c:pt>
                <c:pt idx="1">
                  <c:v>-2078</c:v>
                </c:pt>
                <c:pt idx="2">
                  <c:v>-3372</c:v>
                </c:pt>
                <c:pt idx="3">
                  <c:v>724</c:v>
                </c:pt>
                <c:pt idx="4">
                  <c:v>-6552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FD-42ED-B633-7B0566F97707}"/>
            </c:ext>
          </c:extLst>
        </c:ser>
        <c:ser>
          <c:idx val="2"/>
          <c:order val="2"/>
          <c:tx>
            <c:strRef>
              <c:f>'Tab. 5.3 - Graf. 5.2'!$E$17</c:f>
              <c:strCache>
                <c:ptCount val="1"/>
                <c:pt idx="0">
                  <c:v>Addetti indipendenti UL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952005201051874E-3"/>
                  <c:y val="1.339109954800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9FD-42ED-B633-7B0566F97707}"/>
                </c:ext>
              </c:extLst>
            </c:dLbl>
            <c:dLbl>
              <c:idx val="1"/>
              <c:layout>
                <c:manualLayout>
                  <c:x val="2.4787334958371155E-4"/>
                  <c:y val="1.46119238906563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9FD-42ED-B633-7B0566F97707}"/>
                </c:ext>
              </c:extLst>
            </c:dLbl>
            <c:dLbl>
              <c:idx val="2"/>
              <c:layout>
                <c:manualLayout>
                  <c:x val="8.5812209778046138E-3"/>
                  <c:y val="1.51095996513933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9FD-42ED-B633-7B0566F97707}"/>
                </c:ext>
              </c:extLst>
            </c:dLbl>
            <c:dLbl>
              <c:idx val="3"/>
              <c:layout>
                <c:manualLayout>
                  <c:x val="1.6696369967159619E-2"/>
                  <c:y val="2.801453517594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9FD-42ED-B633-7B0566F97707}"/>
                </c:ext>
              </c:extLst>
            </c:dLbl>
            <c:dLbl>
              <c:idx val="4"/>
              <c:layout>
                <c:manualLayout>
                  <c:x val="3.8210234338940095E-4"/>
                  <c:y val="2.38125000730158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9FD-42ED-B633-7B0566F977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 5.3 - Graf. 5.2'!$B$18:$B$22</c:f>
              <c:strCache>
                <c:ptCount val="5"/>
                <c:pt idx="0">
                  <c:v>L'Aquila</c:v>
                </c:pt>
                <c:pt idx="1">
                  <c:v>Teramo</c:v>
                </c:pt>
                <c:pt idx="2">
                  <c:v>Pescara</c:v>
                </c:pt>
                <c:pt idx="3">
                  <c:v>Chieti</c:v>
                </c:pt>
                <c:pt idx="4">
                  <c:v>Abruzzo</c:v>
                </c:pt>
              </c:strCache>
            </c:strRef>
          </c:cat>
          <c:val>
            <c:numRef>
              <c:f>'Tab. 5.3 - Graf. 5.2'!$E$18:$E$22</c:f>
              <c:numCache>
                <c:formatCode>#,##0</c:formatCode>
                <c:ptCount val="5"/>
                <c:pt idx="0">
                  <c:v>-135</c:v>
                </c:pt>
                <c:pt idx="1">
                  <c:v>-192</c:v>
                </c:pt>
                <c:pt idx="2">
                  <c:v>-198</c:v>
                </c:pt>
                <c:pt idx="3">
                  <c:v>-73</c:v>
                </c:pt>
                <c:pt idx="4">
                  <c:v>-598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9FD-42ED-B633-7B0566F97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57120"/>
        <c:axId val="119159424"/>
      </c:barChart>
      <c:catAx>
        <c:axId val="11915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800"/>
            </a:pPr>
            <a:endParaRPr lang="it-IT"/>
          </a:p>
        </c:txPr>
        <c:crossAx val="119159424"/>
        <c:crosses val="autoZero"/>
        <c:auto val="1"/>
        <c:lblAlgn val="ctr"/>
        <c:lblOffset val="100"/>
        <c:noMultiLvlLbl val="0"/>
      </c:catAx>
      <c:valAx>
        <c:axId val="11915942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1915712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9.627478090225898E-2"/>
          <c:y val="0.87446304173350065"/>
          <c:w val="0.86805293088363955"/>
          <c:h val="0.12512944907781101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49956255468071E-2"/>
          <c:y val="5.0925925925925923E-2"/>
          <c:w val="0.89528958880139975"/>
          <c:h val="0.7854549431321085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'Graf. 5.19-5.20'!$E$6</c:f>
              <c:strCache>
                <c:ptCount val="1"/>
                <c:pt idx="0">
                  <c:v>  Paesi esteri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5.19-5.20'!$A$9:$A$18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'Graf. 5.19-5.20'!$E$9:$E$18</c:f>
              <c:numCache>
                <c:formatCode>#,##0</c:formatCode>
                <c:ptCount val="10"/>
                <c:pt idx="0">
                  <c:v>47460809</c:v>
                </c:pt>
                <c:pt idx="1">
                  <c:v>48738575</c:v>
                </c:pt>
                <c:pt idx="2">
                  <c:v>50263236</c:v>
                </c:pt>
                <c:pt idx="3">
                  <c:v>51635500</c:v>
                </c:pt>
                <c:pt idx="4">
                  <c:v>55039251</c:v>
                </c:pt>
                <c:pt idx="5">
                  <c:v>56764239</c:v>
                </c:pt>
                <c:pt idx="6">
                  <c:v>60523190</c:v>
                </c:pt>
                <c:pt idx="7">
                  <c:v>63195203</c:v>
                </c:pt>
                <c:pt idx="8">
                  <c:v>65010220</c:v>
                </c:pt>
                <c:pt idx="9">
                  <c:v>16511911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84-49D3-BBB1-3465F869BE48}"/>
            </c:ext>
          </c:extLst>
        </c:ser>
        <c:ser>
          <c:idx val="1"/>
          <c:order val="1"/>
          <c:tx>
            <c:strRef>
              <c:f>'Graf. 5.19-5.20'!$F$6</c:f>
              <c:strCache>
                <c:ptCount val="1"/>
                <c:pt idx="0">
                  <c:v>  Italia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5.19-5.20'!$A$9:$A$18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'Graf. 5.19-5.20'!$F$9:$F$18</c:f>
              <c:numCache>
                <c:formatCode>#,##0</c:formatCode>
                <c:ptCount val="10"/>
                <c:pt idx="0">
                  <c:v>56263060</c:v>
                </c:pt>
                <c:pt idx="1">
                  <c:v>54994582</c:v>
                </c:pt>
                <c:pt idx="2">
                  <c:v>53599294</c:v>
                </c:pt>
                <c:pt idx="3">
                  <c:v>54916852</c:v>
                </c:pt>
                <c:pt idx="4">
                  <c:v>58352886</c:v>
                </c:pt>
                <c:pt idx="5">
                  <c:v>60180004</c:v>
                </c:pt>
                <c:pt idx="6">
                  <c:v>62672366</c:v>
                </c:pt>
                <c:pt idx="7">
                  <c:v>64905729</c:v>
                </c:pt>
                <c:pt idx="8">
                  <c:v>66371433</c:v>
                </c:pt>
                <c:pt idx="9">
                  <c:v>39190227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84-49D3-BBB1-3465F869B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692064"/>
        <c:axId val="166687360"/>
      </c:barChart>
      <c:catAx>
        <c:axId val="16669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87360"/>
        <c:crosses val="autoZero"/>
        <c:auto val="1"/>
        <c:lblAlgn val="ctr"/>
        <c:lblOffset val="100"/>
        <c:noMultiLvlLbl val="0"/>
      </c:catAx>
      <c:valAx>
        <c:axId val="1666873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20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22243004750464723"/>
          <c:y val="0.93073856839323654"/>
          <c:w val="0.54510486111111112"/>
          <c:h val="6.5015533772564138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00B0F0"/>
        </a:gs>
        <a:gs pos="24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42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51853316890427E-2"/>
          <c:y val="3.5044291399770999E-2"/>
          <c:w val="0.9078576115485566"/>
          <c:h val="0.75026913908725346"/>
        </c:manualLayout>
      </c:layout>
      <c:lineChart>
        <c:grouping val="standard"/>
        <c:varyColors val="0"/>
        <c:ser>
          <c:idx val="0"/>
          <c:order val="0"/>
          <c:tx>
            <c:strRef>
              <c:f>'Graf. 5.21-5.22-5.23'!$B$18</c:f>
              <c:strCache>
                <c:ptCount val="1"/>
                <c:pt idx="0">
                  <c:v>L'Aquila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7062835023305374E-2"/>
                  <c:y val="-5.159964219167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2E-47B9-AFAD-8B27D9EAF91D}"/>
                </c:ext>
              </c:extLst>
            </c:dLbl>
            <c:dLbl>
              <c:idx val="1"/>
              <c:layout>
                <c:manualLayout>
                  <c:x val="-4.6388888888888889E-2"/>
                  <c:y val="-5.04983333333333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22E-47B9-AFAD-8B27D9EAF91D}"/>
                </c:ext>
              </c:extLst>
            </c:dLbl>
            <c:dLbl>
              <c:idx val="2"/>
              <c:layout>
                <c:manualLayout>
                  <c:x val="-3.7169183516764778E-2"/>
                  <c:y val="-3.6265031778810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2E-47B9-AFAD-8B27D9EAF91D}"/>
                </c:ext>
              </c:extLst>
            </c:dLbl>
            <c:dLbl>
              <c:idx val="3"/>
              <c:layout>
                <c:manualLayout>
                  <c:x val="-5.5208367266212213E-2"/>
                  <c:y val="-3.1596830144149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22E-47B9-AFAD-8B27D9EAF91D}"/>
                </c:ext>
              </c:extLst>
            </c:dLbl>
            <c:dLbl>
              <c:idx val="4"/>
              <c:layout>
                <c:manualLayout>
                  <c:x val="-3.6921296296296299E-2"/>
                  <c:y val="-2.23391432015401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2E-47B9-AFAD-8B27D9EAF91D}"/>
                </c:ext>
              </c:extLst>
            </c:dLbl>
            <c:dLbl>
              <c:idx val="5"/>
              <c:layout>
                <c:manualLayout>
                  <c:x val="-4.5254629629629631E-2"/>
                  <c:y val="-4.48888888888888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22E-47B9-AFAD-8B27D9EAF91D}"/>
                </c:ext>
              </c:extLst>
            </c:dLbl>
            <c:dLbl>
              <c:idx val="6"/>
              <c:layout>
                <c:manualLayout>
                  <c:x val="-4.3656839704958469E-2"/>
                  <c:y val="-5.0120435080913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2E-47B9-AFAD-8B27D9EAF91D}"/>
                </c:ext>
              </c:extLst>
            </c:dLbl>
            <c:dLbl>
              <c:idx val="7"/>
              <c:layout>
                <c:manualLayout>
                  <c:x val="-3.9861111111111118E-2"/>
                  <c:y val="3.23375893963708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2E-47B9-AFAD-8B27D9EAF91D}"/>
                </c:ext>
              </c:extLst>
            </c:dLbl>
            <c:dLbl>
              <c:idx val="8"/>
              <c:layout>
                <c:manualLayout>
                  <c:x val="-4.1157407407407406E-2"/>
                  <c:y val="-1.451038863847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2E-47B9-AFAD-8B27D9EAF91D}"/>
                </c:ext>
              </c:extLst>
            </c:dLbl>
            <c:dLbl>
              <c:idx val="9"/>
              <c:layout>
                <c:manualLayout>
                  <c:x val="-4.1157407407407406E-2"/>
                  <c:y val="-3.52777777777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2E-47B9-AFAD-8B27D9EAF91D}"/>
                </c:ext>
              </c:extLst>
            </c:dLbl>
            <c:dLbl>
              <c:idx val="10"/>
              <c:layout>
                <c:manualLayout>
                  <c:x val="-3.5277777777777776E-2"/>
                  <c:y val="-2.1166666666666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2E-47B9-AFAD-8B27D9EAF9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5.21-5.22-5.23'!$I$18:$S$18</c:f>
              <c:numCache>
                <c:formatCode>General</c:formatCode>
                <c:ptCount val="11"/>
                <c:pt idx="0">
                  <c:v>174</c:v>
                </c:pt>
                <c:pt idx="1">
                  <c:v>185</c:v>
                </c:pt>
                <c:pt idx="2">
                  <c:v>200</c:v>
                </c:pt>
                <c:pt idx="3">
                  <c:v>207</c:v>
                </c:pt>
                <c:pt idx="4">
                  <c:v>218</c:v>
                </c:pt>
                <c:pt idx="5">
                  <c:v>249</c:v>
                </c:pt>
                <c:pt idx="6">
                  <c:v>263</c:v>
                </c:pt>
                <c:pt idx="7">
                  <c:v>299</c:v>
                </c:pt>
                <c:pt idx="8">
                  <c:v>339</c:v>
                </c:pt>
                <c:pt idx="9">
                  <c:v>362</c:v>
                </c:pt>
                <c:pt idx="10">
                  <c:v>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22E-47B9-AFAD-8B27D9EAF91D}"/>
            </c:ext>
          </c:extLst>
        </c:ser>
        <c:ser>
          <c:idx val="1"/>
          <c:order val="1"/>
          <c:tx>
            <c:strRef>
              <c:f>'Graf. 5.21-5.22-5.23'!$B$19</c:f>
              <c:strCache>
                <c:ptCount val="1"/>
                <c:pt idx="0">
                  <c:v>Teramo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2890324806843953E-2"/>
                  <c:y val="3.285560970043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2E-47B9-AFAD-8B27D9EAF91D}"/>
                </c:ext>
              </c:extLst>
            </c:dLbl>
            <c:dLbl>
              <c:idx val="1"/>
              <c:layout>
                <c:manualLayout>
                  <c:x val="-2.8912037037037035E-2"/>
                  <c:y val="4.035111111111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22E-47B9-AFAD-8B27D9EAF91D}"/>
                </c:ext>
              </c:extLst>
            </c:dLbl>
            <c:dLbl>
              <c:idx val="2"/>
              <c:layout>
                <c:manualLayout>
                  <c:x val="-3.4791666666666672E-2"/>
                  <c:y val="4.035111111111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22E-47B9-AFAD-8B27D9EAF91D}"/>
                </c:ext>
              </c:extLst>
            </c:dLbl>
            <c:dLbl>
              <c:idx val="3"/>
              <c:layout>
                <c:manualLayout>
                  <c:x val="-4.1157407407407462E-2"/>
                  <c:y val="5.6444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22E-47B9-AFAD-8B27D9EAF91D}"/>
                </c:ext>
              </c:extLst>
            </c:dLbl>
            <c:dLbl>
              <c:idx val="4"/>
              <c:layout>
                <c:manualLayout>
                  <c:x val="-4.1157407407407406E-2"/>
                  <c:y val="7.05550000000000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22E-47B9-AFAD-8B27D9EAF91D}"/>
                </c:ext>
              </c:extLst>
            </c:dLbl>
            <c:dLbl>
              <c:idx val="5"/>
              <c:layout>
                <c:manualLayout>
                  <c:x val="-4.4097222222222246E-2"/>
                  <c:y val="5.6444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22E-47B9-AFAD-8B27D9EAF91D}"/>
                </c:ext>
              </c:extLst>
            </c:dLbl>
            <c:dLbl>
              <c:idx val="6"/>
              <c:layout>
                <c:manualLayout>
                  <c:x val="-3.8217592592592595E-2"/>
                  <c:y val="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22E-47B9-AFAD-8B27D9EAF91D}"/>
                </c:ext>
              </c:extLst>
            </c:dLbl>
            <c:dLbl>
              <c:idx val="7"/>
              <c:layout>
                <c:manualLayout>
                  <c:x val="-4.4097222222222246E-2"/>
                  <c:y val="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22E-47B9-AFAD-8B27D9EAF91D}"/>
                </c:ext>
              </c:extLst>
            </c:dLbl>
            <c:dLbl>
              <c:idx val="8"/>
              <c:layout>
                <c:manualLayout>
                  <c:x val="-4.4097222222222246E-2"/>
                  <c:y val="6.3500000000000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22E-47B9-AFAD-8B27D9EAF91D}"/>
                </c:ext>
              </c:extLst>
            </c:dLbl>
            <c:dLbl>
              <c:idx val="9"/>
              <c:layout>
                <c:manualLayout>
                  <c:x val="-4.9976851851851863E-2"/>
                  <c:y val="6.3500000000000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E22E-47B9-AFAD-8B27D9EAF91D}"/>
                </c:ext>
              </c:extLst>
            </c:dLbl>
            <c:dLbl>
              <c:idx val="10"/>
              <c:layout>
                <c:manualLayout>
                  <c:x val="-3.5277777777777776E-2"/>
                  <c:y val="4.23333333333333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22E-47B9-AFAD-8B27D9EAF9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5.21-5.22-5.23'!$I$19:$S$19</c:f>
              <c:numCache>
                <c:formatCode>General</c:formatCode>
                <c:ptCount val="11"/>
                <c:pt idx="0">
                  <c:v>109</c:v>
                </c:pt>
                <c:pt idx="1">
                  <c:v>108</c:v>
                </c:pt>
                <c:pt idx="2">
                  <c:v>116</c:v>
                </c:pt>
                <c:pt idx="3">
                  <c:v>134</c:v>
                </c:pt>
                <c:pt idx="4">
                  <c:v>125</c:v>
                </c:pt>
                <c:pt idx="5">
                  <c:v>150</c:v>
                </c:pt>
                <c:pt idx="6">
                  <c:v>176</c:v>
                </c:pt>
                <c:pt idx="7">
                  <c:v>183</c:v>
                </c:pt>
                <c:pt idx="8">
                  <c:v>197</c:v>
                </c:pt>
                <c:pt idx="9">
                  <c:v>214</c:v>
                </c:pt>
                <c:pt idx="10">
                  <c:v>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E22E-47B9-AFAD-8B27D9EAF91D}"/>
            </c:ext>
          </c:extLst>
        </c:ser>
        <c:ser>
          <c:idx val="2"/>
          <c:order val="2"/>
          <c:tx>
            <c:strRef>
              <c:f>'Graf. 5.21-5.22-5.23'!$B$20</c:f>
              <c:strCache>
                <c:ptCount val="1"/>
                <c:pt idx="0">
                  <c:v>Pescara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3339546263386021E-2"/>
                  <c:y val="1.1531352900841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E22E-47B9-AFAD-8B27D9EAF91D}"/>
                </c:ext>
              </c:extLst>
            </c:dLbl>
            <c:dLbl>
              <c:idx val="1"/>
              <c:layout>
                <c:manualLayout>
                  <c:x val="-4.0509342206296393E-2"/>
                  <c:y val="2.83324799453832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E22E-47B9-AFAD-8B27D9EAF91D}"/>
                </c:ext>
              </c:extLst>
            </c:dLbl>
            <c:dLbl>
              <c:idx val="2"/>
              <c:layout>
                <c:manualLayout>
                  <c:x val="-3.2322637689927228E-2"/>
                  <c:y val="3.6375237507474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E22E-47B9-AFAD-8B27D9EAF91D}"/>
                </c:ext>
              </c:extLst>
            </c:dLbl>
            <c:dLbl>
              <c:idx val="3"/>
              <c:layout>
                <c:manualLayout>
                  <c:x val="-4.9976964422830873E-2"/>
                  <c:y val="2.91977362047859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E22E-47B9-AFAD-8B27D9EAF91D}"/>
                </c:ext>
              </c:extLst>
            </c:dLbl>
            <c:dLbl>
              <c:idx val="4"/>
              <c:layout>
                <c:manualLayout>
                  <c:x val="-4.4097222222222246E-2"/>
                  <c:y val="3.52777777777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E22E-47B9-AFAD-8B27D9EAF91D}"/>
                </c:ext>
              </c:extLst>
            </c:dLbl>
            <c:dLbl>
              <c:idx val="5"/>
              <c:layout>
                <c:manualLayout>
                  <c:x val="-4.4097222222222225E-2"/>
                  <c:y val="4.23333333333332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E22E-47B9-AFAD-8B27D9EAF91D}"/>
                </c:ext>
              </c:extLst>
            </c:dLbl>
            <c:dLbl>
              <c:idx val="6"/>
              <c:layout>
                <c:manualLayout>
                  <c:x val="-4.115736324080322E-2"/>
                  <c:y val="3.503411856327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E22E-47B9-AFAD-8B27D9EAF91D}"/>
                </c:ext>
              </c:extLst>
            </c:dLbl>
            <c:dLbl>
              <c:idx val="7"/>
              <c:layout>
                <c:manualLayout>
                  <c:x val="-3.8217592592592595E-2"/>
                  <c:y val="3.52777777777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E22E-47B9-AFAD-8B27D9EAF91D}"/>
                </c:ext>
              </c:extLst>
            </c:dLbl>
            <c:dLbl>
              <c:idx val="8"/>
              <c:layout>
                <c:manualLayout>
                  <c:x val="-4.7037037037037037E-2"/>
                  <c:y val="6.4298731197906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E22E-47B9-AFAD-8B27D9EAF91D}"/>
                </c:ext>
              </c:extLst>
            </c:dLbl>
            <c:dLbl>
              <c:idx val="9"/>
              <c:layout>
                <c:manualLayout>
                  <c:x val="-3.8217592592592595E-2"/>
                  <c:y val="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E22E-47B9-AFAD-8B27D9EAF91D}"/>
                </c:ext>
              </c:extLst>
            </c:dLbl>
            <c:dLbl>
              <c:idx val="10"/>
              <c:layout>
                <c:manualLayout>
                  <c:x val="-3.5277777777777776E-2"/>
                  <c:y val="3.5277777777777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E22E-47B9-AFAD-8B27D9EAF9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5.21-5.22-5.23'!$I$20:$S$20</c:f>
              <c:numCache>
                <c:formatCode>General</c:formatCode>
                <c:ptCount val="11"/>
                <c:pt idx="0">
                  <c:v>140</c:v>
                </c:pt>
                <c:pt idx="1">
                  <c:v>163</c:v>
                </c:pt>
                <c:pt idx="2">
                  <c:v>174</c:v>
                </c:pt>
                <c:pt idx="3">
                  <c:v>182</c:v>
                </c:pt>
                <c:pt idx="4">
                  <c:v>194</c:v>
                </c:pt>
                <c:pt idx="5">
                  <c:v>236</c:v>
                </c:pt>
                <c:pt idx="6">
                  <c:v>228</c:v>
                </c:pt>
                <c:pt idx="7">
                  <c:v>262</c:v>
                </c:pt>
                <c:pt idx="8">
                  <c:v>282</c:v>
                </c:pt>
                <c:pt idx="9">
                  <c:v>294</c:v>
                </c:pt>
                <c:pt idx="10">
                  <c:v>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E22E-47B9-AFAD-8B27D9EAF91D}"/>
            </c:ext>
          </c:extLst>
        </c:ser>
        <c:ser>
          <c:idx val="3"/>
          <c:order val="3"/>
          <c:tx>
            <c:strRef>
              <c:f>'Graf. 5.21-5.22-5.23'!$B$21</c:f>
              <c:strCache>
                <c:ptCount val="1"/>
                <c:pt idx="0">
                  <c:v>Chieti</c:v>
                </c:pt>
              </c:strCache>
            </c:strRef>
          </c:tx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E22E-47B9-AFAD-8B27D9EAF9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E22E-47B9-AFAD-8B27D9EAF91D}"/>
                </c:ext>
              </c:extLst>
            </c:dLbl>
            <c:dLbl>
              <c:idx val="2"/>
              <c:layout>
                <c:manualLayout>
                  <c:x val="-5.1975009889010403E-2"/>
                  <c:y val="-6.7201192708562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E22E-47B9-AFAD-8B27D9EAF91D}"/>
                </c:ext>
              </c:extLst>
            </c:dLbl>
            <c:dLbl>
              <c:idx val="3"/>
              <c:layout>
                <c:manualLayout>
                  <c:x val="-6.0733415547851229E-2"/>
                  <c:y val="-6.9426783269979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E22E-47B9-AFAD-8B27D9EAF91D}"/>
                </c:ext>
              </c:extLst>
            </c:dLbl>
            <c:dLbl>
              <c:idx val="4"/>
              <c:layout>
                <c:manualLayout>
                  <c:x val="-5.5208333333333331E-2"/>
                  <c:y val="-6.3314424126091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E22E-47B9-AFAD-8B27D9EAF91D}"/>
                </c:ext>
              </c:extLst>
            </c:dLbl>
            <c:dLbl>
              <c:idx val="5"/>
              <c:layout>
                <c:manualLayout>
                  <c:x val="-5.4398148148148161E-2"/>
                  <c:y val="-3.5938333333333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E22E-47B9-AFAD-8B27D9EAF91D}"/>
                </c:ext>
              </c:extLst>
            </c:dLbl>
            <c:dLbl>
              <c:idx val="6"/>
              <c:layout>
                <c:manualLayout>
                  <c:x val="-5.6851851851851869E-2"/>
                  <c:y val="-4.4764444444444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E22E-47B9-AFAD-8B27D9EAF91D}"/>
                </c:ext>
              </c:extLst>
            </c:dLbl>
            <c:dLbl>
              <c:idx val="7"/>
              <c:layout>
                <c:manualLayout>
                  <c:x val="-4.8518518518518516E-2"/>
                  <c:y val="-2.6240000000000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E22E-47B9-AFAD-8B27D9EAF91D}"/>
                </c:ext>
              </c:extLst>
            </c:dLbl>
            <c:dLbl>
              <c:idx val="8"/>
              <c:layout>
                <c:manualLayout>
                  <c:x val="-3.8217592592592595E-2"/>
                  <c:y val="-2.82222222222222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E22E-47B9-AFAD-8B27D9EAF91D}"/>
                </c:ext>
              </c:extLst>
            </c:dLbl>
            <c:dLbl>
              <c:idx val="9"/>
              <c:layout>
                <c:manualLayout>
                  <c:x val="-4.1157407407407406E-2"/>
                  <c:y val="-2.82222222222222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E22E-47B9-AFAD-8B27D9EAF91D}"/>
                </c:ext>
              </c:extLst>
            </c:dLbl>
            <c:dLbl>
              <c:idx val="10"/>
              <c:layout>
                <c:manualLayout>
                  <c:x val="-3.5277777777777776E-2"/>
                  <c:y val="-4.9388888888888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E22E-47B9-AFAD-8B27D9EAF9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5.21-5.22-5.23'!$I$21:$S$21</c:f>
              <c:numCache>
                <c:formatCode>General</c:formatCode>
                <c:ptCount val="11"/>
                <c:pt idx="0">
                  <c:v>167</c:v>
                </c:pt>
                <c:pt idx="1">
                  <c:v>202</c:v>
                </c:pt>
                <c:pt idx="2">
                  <c:v>238</c:v>
                </c:pt>
                <c:pt idx="3">
                  <c:v>253</c:v>
                </c:pt>
                <c:pt idx="4">
                  <c:v>280</c:v>
                </c:pt>
                <c:pt idx="5">
                  <c:v>319</c:v>
                </c:pt>
                <c:pt idx="6">
                  <c:v>345</c:v>
                </c:pt>
                <c:pt idx="7">
                  <c:v>364</c:v>
                </c:pt>
                <c:pt idx="8">
                  <c:v>421</c:v>
                </c:pt>
                <c:pt idx="9">
                  <c:v>454</c:v>
                </c:pt>
                <c:pt idx="10">
                  <c:v>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E22E-47B9-AFAD-8B27D9EAF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86576"/>
        <c:axId val="166690888"/>
      </c:lineChart>
      <c:catAx>
        <c:axId val="16668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0888"/>
        <c:crosses val="autoZero"/>
        <c:auto val="1"/>
        <c:lblAlgn val="ctr"/>
        <c:lblOffset val="100"/>
        <c:noMultiLvlLbl val="0"/>
      </c:catAx>
      <c:valAx>
        <c:axId val="166690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8657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2754090113735786"/>
          <c:y val="0.88902758461642251"/>
          <c:w val="0.7280146544181979"/>
          <c:h val="0.1108339434490690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00B0F0"/>
        </a:gs>
        <a:gs pos="51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4200000" scaled="0"/>
      <a:tileRect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206458157346892E-2"/>
          <c:y val="3.9162114658193588E-2"/>
          <c:w val="0.9078576115485566"/>
          <c:h val="0.75026913908725346"/>
        </c:manualLayout>
      </c:layout>
      <c:lineChart>
        <c:grouping val="standard"/>
        <c:varyColors val="0"/>
        <c:ser>
          <c:idx val="0"/>
          <c:order val="0"/>
          <c:tx>
            <c:strRef>
              <c:f>'Graf. 5.21-5.22-5.23'!$B$6</c:f>
              <c:strCache>
                <c:ptCount val="1"/>
                <c:pt idx="0">
                  <c:v>L'Aquila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9004861111111117E-2"/>
                  <c:y val="-4.4764444444444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958-41F3-8399-FB4C5B2D5DB7}"/>
                </c:ext>
              </c:extLst>
            </c:dLbl>
            <c:dLbl>
              <c:idx val="1"/>
              <c:layout>
                <c:manualLayout>
                  <c:x val="-3.756949623403754E-2"/>
                  <c:y val="-2.5470405787161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958-41F3-8399-FB4C5B2D5DB7}"/>
                </c:ext>
              </c:extLst>
            </c:dLbl>
            <c:dLbl>
              <c:idx val="2"/>
              <c:layout>
                <c:manualLayout>
                  <c:x val="-4.2722069847912374E-2"/>
                  <c:y val="-4.30348744163545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958-41F3-8399-FB4C5B2D5DB7}"/>
                </c:ext>
              </c:extLst>
            </c:dLbl>
            <c:dLbl>
              <c:idx val="3"/>
              <c:layout>
                <c:manualLayout>
                  <c:x val="-3.4660167066105127E-2"/>
                  <c:y val="-9.487027189839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958-41F3-8399-FB4C5B2D5DB7}"/>
                </c:ext>
              </c:extLst>
            </c:dLbl>
            <c:dLbl>
              <c:idx val="4"/>
              <c:layout>
                <c:manualLayout>
                  <c:x val="-4.5489106807715007E-2"/>
                  <c:y val="-2.1875534857048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958-41F3-8399-FB4C5B2D5DB7}"/>
                </c:ext>
              </c:extLst>
            </c:dLbl>
            <c:dLbl>
              <c:idx val="5"/>
              <c:layout>
                <c:manualLayout>
                  <c:x val="-3.6695372260109181E-2"/>
                  <c:y val="-3.4729236612422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958-41F3-8399-FB4C5B2D5DB7}"/>
                </c:ext>
              </c:extLst>
            </c:dLbl>
            <c:dLbl>
              <c:idx val="6"/>
              <c:layout>
                <c:manualLayout>
                  <c:x val="-3.4791666666666672E-2"/>
                  <c:y val="2.1166666666666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958-41F3-8399-FB4C5B2D5DB7}"/>
                </c:ext>
              </c:extLst>
            </c:dLbl>
            <c:dLbl>
              <c:idx val="7"/>
              <c:layout>
                <c:manualLayout>
                  <c:x val="-4.6222727256661565E-2"/>
                  <c:y val="9.3279069224001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958-41F3-8399-FB4C5B2D5DB7}"/>
                </c:ext>
              </c:extLst>
            </c:dLbl>
            <c:dLbl>
              <c:idx val="8"/>
              <c:layout>
                <c:manualLayout>
                  <c:x val="-6.0900437919054001E-2"/>
                  <c:y val="-9.2452981526077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958-41F3-8399-FB4C5B2D5DB7}"/>
                </c:ext>
              </c:extLst>
            </c:dLbl>
            <c:dLbl>
              <c:idx val="9"/>
              <c:layout>
                <c:manualLayout>
                  <c:x val="-3.2069220546497634E-2"/>
                  <c:y val="-7.5083666642035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958-41F3-8399-FB4C5B2D5DB7}"/>
                </c:ext>
              </c:extLst>
            </c:dLbl>
            <c:dLbl>
              <c:idx val="10"/>
              <c:layout>
                <c:manualLayout>
                  <c:x val="-5.6109483297931929E-3"/>
                  <c:y val="-4.81252924937806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958-41F3-8399-FB4C5B2D5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5.21-5.22-5.23'!$I$6:$S$6</c:f>
              <c:numCache>
                <c:formatCode>General</c:formatCode>
                <c:ptCount val="11"/>
                <c:pt idx="0">
                  <c:v>625</c:v>
                </c:pt>
                <c:pt idx="1">
                  <c:v>661</c:v>
                </c:pt>
                <c:pt idx="2">
                  <c:v>636</c:v>
                </c:pt>
                <c:pt idx="3">
                  <c:v>645</c:v>
                </c:pt>
                <c:pt idx="4">
                  <c:v>689</c:v>
                </c:pt>
                <c:pt idx="5">
                  <c:v>734</c:v>
                </c:pt>
                <c:pt idx="6">
                  <c:v>729</c:v>
                </c:pt>
                <c:pt idx="7">
                  <c:v>786</c:v>
                </c:pt>
                <c:pt idx="8">
                  <c:v>852</c:v>
                </c:pt>
                <c:pt idx="9">
                  <c:v>902</c:v>
                </c:pt>
                <c:pt idx="10">
                  <c:v>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958-41F3-8399-FB4C5B2D5DB7}"/>
            </c:ext>
          </c:extLst>
        </c:ser>
        <c:ser>
          <c:idx val="1"/>
          <c:order val="1"/>
          <c:tx>
            <c:strRef>
              <c:f>'Graf. 5.21-5.22-5.23'!$B$7</c:f>
              <c:strCache>
                <c:ptCount val="1"/>
                <c:pt idx="0">
                  <c:v>Teramo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4741493121582899E-2"/>
                  <c:y val="-5.6024031230034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958-41F3-8399-FB4C5B2D5DB7}"/>
                </c:ext>
              </c:extLst>
            </c:dLbl>
            <c:dLbl>
              <c:idx val="1"/>
              <c:layout>
                <c:manualLayout>
                  <c:x val="-4.3350866422198965E-2"/>
                  <c:y val="-6.9470520539085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958-41F3-8399-FB4C5B2D5DB7}"/>
                </c:ext>
              </c:extLst>
            </c:dLbl>
            <c:dLbl>
              <c:idx val="2"/>
              <c:layout>
                <c:manualLayout>
                  <c:x val="-4.3611111111111114E-2"/>
                  <c:y val="-4.4315555555555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958-41F3-8399-FB4C5B2D5DB7}"/>
                </c:ext>
              </c:extLst>
            </c:dLbl>
            <c:dLbl>
              <c:idx val="3"/>
              <c:layout>
                <c:manualLayout>
                  <c:x val="-4.1157407407407462E-2"/>
                  <c:y val="-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958-41F3-8399-FB4C5B2D5DB7}"/>
                </c:ext>
              </c:extLst>
            </c:dLbl>
            <c:dLbl>
              <c:idx val="4"/>
              <c:layout>
                <c:manualLayout>
                  <c:x val="-3.8217487735134156E-2"/>
                  <c:y val="-7.4544342042273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958-41F3-8399-FB4C5B2D5DB7}"/>
                </c:ext>
              </c:extLst>
            </c:dLbl>
            <c:dLbl>
              <c:idx val="5"/>
              <c:layout>
                <c:manualLayout>
                  <c:x val="-4.4097322470561556E-2"/>
                  <c:y val="-7.35469512369104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958-41F3-8399-FB4C5B2D5DB7}"/>
                </c:ext>
              </c:extLst>
            </c:dLbl>
            <c:dLbl>
              <c:idx val="6"/>
              <c:layout>
                <c:manualLayout>
                  <c:x val="-3.527777777777779E-2"/>
                  <c:y val="-4.2333333333333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1958-41F3-8399-FB4C5B2D5DB7}"/>
                </c:ext>
              </c:extLst>
            </c:dLbl>
            <c:dLbl>
              <c:idx val="7"/>
              <c:layout>
                <c:manualLayout>
                  <c:x val="-5.0124074074074071E-2"/>
                  <c:y val="3.41611111111111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958-41F3-8399-FB4C5B2D5DB7}"/>
                </c:ext>
              </c:extLst>
            </c:dLbl>
            <c:dLbl>
              <c:idx val="8"/>
              <c:layout>
                <c:manualLayout>
                  <c:x val="-6.6575074252907887E-2"/>
                  <c:y val="-4.4191450845372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1958-41F3-8399-FB4C5B2D5DB7}"/>
                </c:ext>
              </c:extLst>
            </c:dLbl>
            <c:dLbl>
              <c:idx val="9"/>
              <c:layout>
                <c:manualLayout>
                  <c:x val="-3.7680168876290519E-2"/>
                  <c:y val="8.1841417687750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958-41F3-8399-FB4C5B2D5DB7}"/>
                </c:ext>
              </c:extLst>
            </c:dLbl>
            <c:dLbl>
              <c:idx val="10"/>
              <c:layout>
                <c:manualLayout>
                  <c:x val="-1.1759259259259367E-2"/>
                  <c:y val="4.7159999999999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1958-41F3-8399-FB4C5B2D5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5.21-5.22-5.23'!$I$7:$S$7</c:f>
              <c:numCache>
                <c:formatCode>General</c:formatCode>
                <c:ptCount val="11"/>
                <c:pt idx="0">
                  <c:v>699</c:v>
                </c:pt>
                <c:pt idx="1">
                  <c:v>699</c:v>
                </c:pt>
                <c:pt idx="2">
                  <c:v>688</c:v>
                </c:pt>
                <c:pt idx="3">
                  <c:v>720</c:v>
                </c:pt>
                <c:pt idx="4">
                  <c:v>687</c:v>
                </c:pt>
                <c:pt idx="5">
                  <c:v>740</c:v>
                </c:pt>
                <c:pt idx="6">
                  <c:v>758</c:v>
                </c:pt>
                <c:pt idx="7">
                  <c:v>777</c:v>
                </c:pt>
                <c:pt idx="8">
                  <c:v>810</c:v>
                </c:pt>
                <c:pt idx="9">
                  <c:v>853</c:v>
                </c:pt>
                <c:pt idx="10">
                  <c:v>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958-41F3-8399-FB4C5B2D5DB7}"/>
            </c:ext>
          </c:extLst>
        </c:ser>
        <c:ser>
          <c:idx val="2"/>
          <c:order val="2"/>
          <c:tx>
            <c:strRef>
              <c:f>'Graf. 5.21-5.22-5.23'!$B$8</c:f>
              <c:strCache>
                <c:ptCount val="1"/>
                <c:pt idx="0">
                  <c:v>Pescara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4791666666666672E-2"/>
                  <c:y val="6.01966666666666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1958-41F3-8399-FB4C5B2D5DB7}"/>
                </c:ext>
              </c:extLst>
            </c:dLbl>
            <c:dLbl>
              <c:idx val="1"/>
              <c:layout>
                <c:manualLayout>
                  <c:x val="-3.4374074074074078E-2"/>
                  <c:y val="4.6745555555555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1958-41F3-8399-FB4C5B2D5DB7}"/>
                </c:ext>
              </c:extLst>
            </c:dLbl>
            <c:dLbl>
              <c:idx val="2"/>
              <c:layout>
                <c:manualLayout>
                  <c:x val="-3.8473148148148152E-2"/>
                  <c:y val="5.3801111111111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1958-41F3-8399-FB4C5B2D5DB7}"/>
                </c:ext>
              </c:extLst>
            </c:dLbl>
            <c:dLbl>
              <c:idx val="3"/>
              <c:layout>
                <c:manualLayout>
                  <c:x val="-4.4097453703703715E-2"/>
                  <c:y val="4.5425000000000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1958-41F3-8399-FB4C5B2D5DB7}"/>
                </c:ext>
              </c:extLst>
            </c:dLbl>
            <c:dLbl>
              <c:idx val="4"/>
              <c:layout>
                <c:manualLayout>
                  <c:x val="-3.8217592592592595E-2"/>
                  <c:y val="3.83694444444444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1958-41F3-8399-FB4C5B2D5DB7}"/>
                </c:ext>
              </c:extLst>
            </c:dLbl>
            <c:dLbl>
              <c:idx val="5"/>
              <c:layout>
                <c:manualLayout>
                  <c:x val="-4.1157407407407406E-2"/>
                  <c:y val="5.2480555555555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1958-41F3-8399-FB4C5B2D5DB7}"/>
                </c:ext>
              </c:extLst>
            </c:dLbl>
            <c:dLbl>
              <c:idx val="6"/>
              <c:layout>
                <c:manualLayout>
                  <c:x val="-4.1157407407407406E-2"/>
                  <c:y val="4.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1958-41F3-8399-FB4C5B2D5DB7}"/>
                </c:ext>
              </c:extLst>
            </c:dLbl>
            <c:dLbl>
              <c:idx val="7"/>
              <c:layout>
                <c:manualLayout>
                  <c:x val="-6.2886574074074081E-2"/>
                  <c:y val="4.4764444444444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1958-41F3-8399-FB4C5B2D5DB7}"/>
                </c:ext>
              </c:extLst>
            </c:dLbl>
            <c:dLbl>
              <c:idx val="8"/>
              <c:layout>
                <c:manualLayout>
                  <c:x val="-4.4097222222222246E-2"/>
                  <c:y val="6.3500000000000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1958-41F3-8399-FB4C5B2D5DB7}"/>
                </c:ext>
              </c:extLst>
            </c:dLbl>
            <c:dLbl>
              <c:idx val="9"/>
              <c:layout>
                <c:manualLayout>
                  <c:x val="-2.6458333333333337E-2"/>
                  <c:y val="5.6444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1958-41F3-8399-FB4C5B2D5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5.21-5.22-5.23'!$I$8:$S$8</c:f>
              <c:numCache>
                <c:formatCode>General</c:formatCode>
                <c:ptCount val="11"/>
                <c:pt idx="0">
                  <c:v>385</c:v>
                </c:pt>
                <c:pt idx="1">
                  <c:v>413</c:v>
                </c:pt>
                <c:pt idx="2">
                  <c:v>426</c:v>
                </c:pt>
                <c:pt idx="3">
                  <c:v>381</c:v>
                </c:pt>
                <c:pt idx="4">
                  <c:v>452</c:v>
                </c:pt>
                <c:pt idx="5">
                  <c:v>508</c:v>
                </c:pt>
                <c:pt idx="6">
                  <c:v>476</c:v>
                </c:pt>
                <c:pt idx="7">
                  <c:v>513</c:v>
                </c:pt>
                <c:pt idx="8">
                  <c:v>533</c:v>
                </c:pt>
                <c:pt idx="9">
                  <c:v>558</c:v>
                </c:pt>
                <c:pt idx="10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1958-41F3-8399-FB4C5B2D5DB7}"/>
            </c:ext>
          </c:extLst>
        </c:ser>
        <c:ser>
          <c:idx val="3"/>
          <c:order val="3"/>
          <c:tx>
            <c:strRef>
              <c:f>'Graf. 5.21-5.22-5.23'!$B$9</c:f>
              <c:strCache>
                <c:ptCount val="1"/>
                <c:pt idx="0">
                  <c:v>Chieti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5018140593576492E-2"/>
                  <c:y val="3.5691662135184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1958-41F3-8399-FB4C5B2D5DB7}"/>
                </c:ext>
              </c:extLst>
            </c:dLbl>
            <c:dLbl>
              <c:idx val="1"/>
              <c:layout>
                <c:manualLayout>
                  <c:x val="-3.8601157407407397E-2"/>
                  <c:y val="3.858111111111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1958-41F3-8399-FB4C5B2D5DB7}"/>
                </c:ext>
              </c:extLst>
            </c:dLbl>
            <c:dLbl>
              <c:idx val="2"/>
              <c:layout>
                <c:manualLayout>
                  <c:x val="-4.4352777777777776E-2"/>
                  <c:y val="5.2692222222222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1958-41F3-8399-FB4C5B2D5DB7}"/>
                </c:ext>
              </c:extLst>
            </c:dLbl>
            <c:dLbl>
              <c:idx val="3"/>
              <c:layout>
                <c:manualLayout>
                  <c:x val="-4.4097414899144309E-2"/>
                  <c:y val="4.05111386052633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1958-41F3-8399-FB4C5B2D5DB7}"/>
                </c:ext>
              </c:extLst>
            </c:dLbl>
            <c:dLbl>
              <c:idx val="4"/>
              <c:layout>
                <c:manualLayout>
                  <c:x val="-3.8601157407407459E-2"/>
                  <c:y val="5.2692222222222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1958-41F3-8399-FB4C5B2D5DB7}"/>
                </c:ext>
              </c:extLst>
            </c:dLbl>
            <c:dLbl>
              <c:idx val="5"/>
              <c:layout>
                <c:manualLayout>
                  <c:x val="-4.4225E-2"/>
                  <c:y val="6.106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1958-41F3-8399-FB4C5B2D5DB7}"/>
                </c:ext>
              </c:extLst>
            </c:dLbl>
            <c:dLbl>
              <c:idx val="6"/>
              <c:layout>
                <c:manualLayout>
                  <c:x val="-3.5405555555555558E-2"/>
                  <c:y val="8.863055555555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1958-41F3-8399-FB4C5B2D5DB7}"/>
                </c:ext>
              </c:extLst>
            </c:dLbl>
            <c:dLbl>
              <c:idx val="7"/>
              <c:layout>
                <c:manualLayout>
                  <c:x val="-4.7438189533896398E-2"/>
                  <c:y val="-6.78907972718639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1958-41F3-8399-FB4C5B2D5DB7}"/>
                </c:ext>
              </c:extLst>
            </c:dLbl>
            <c:dLbl>
              <c:idx val="8"/>
              <c:layout>
                <c:manualLayout>
                  <c:x val="-5.8124564820149327E-2"/>
                  <c:y val="6.3500123471058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1958-41F3-8399-FB4C5B2D5DB7}"/>
                </c:ext>
              </c:extLst>
            </c:dLbl>
            <c:dLbl>
              <c:idx val="9"/>
              <c:layout>
                <c:manualLayout>
                  <c:x val="-3.8083317722821024E-2"/>
                  <c:y val="3.26803577439721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1958-41F3-8399-FB4C5B2D5DB7}"/>
                </c:ext>
              </c:extLst>
            </c:dLbl>
            <c:dLbl>
              <c:idx val="10"/>
              <c:layout>
                <c:manualLayout>
                  <c:x val="-1.4027370824482467E-2"/>
                  <c:y val="-2.757146364999432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1958-41F3-8399-FB4C5B2D5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5.21-5.22-5.23'!$I$9:$S$9</c:f>
              <c:numCache>
                <c:formatCode>General</c:formatCode>
                <c:ptCount val="11"/>
                <c:pt idx="0">
                  <c:v>564</c:v>
                </c:pt>
                <c:pt idx="1">
                  <c:v>600</c:v>
                </c:pt>
                <c:pt idx="2">
                  <c:v>630</c:v>
                </c:pt>
                <c:pt idx="3">
                  <c:v>638</c:v>
                </c:pt>
                <c:pt idx="4">
                  <c:v>701</c:v>
                </c:pt>
                <c:pt idx="5">
                  <c:v>751</c:v>
                </c:pt>
                <c:pt idx="6">
                  <c:v>750</c:v>
                </c:pt>
                <c:pt idx="7">
                  <c:v>762</c:v>
                </c:pt>
                <c:pt idx="8">
                  <c:v>833</c:v>
                </c:pt>
                <c:pt idx="9">
                  <c:v>881</c:v>
                </c:pt>
                <c:pt idx="10">
                  <c:v>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1958-41F3-8399-FB4C5B2D5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91280"/>
        <c:axId val="166691672"/>
      </c:lineChart>
      <c:catAx>
        <c:axId val="166691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1672"/>
        <c:crosses val="autoZero"/>
        <c:auto val="1"/>
        <c:lblAlgn val="ctr"/>
        <c:lblOffset val="100"/>
        <c:noMultiLvlLbl val="0"/>
      </c:catAx>
      <c:valAx>
        <c:axId val="16669167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128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2754090113735786"/>
          <c:y val="0.91580534294810978"/>
          <c:w val="0.7280146544181979"/>
          <c:h val="8.4056198649152036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00B0F0"/>
        </a:gs>
        <a:gs pos="51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42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00925925925941E-2"/>
          <c:y val="3.444888888888889E-2"/>
          <c:w val="0.9078576115485566"/>
          <c:h val="0.75026913908725346"/>
        </c:manualLayout>
      </c:layout>
      <c:lineChart>
        <c:grouping val="standard"/>
        <c:varyColors val="0"/>
        <c:ser>
          <c:idx val="0"/>
          <c:order val="0"/>
          <c:tx>
            <c:strRef>
              <c:f>'Graf. 5.21-5.22-5.23'!$B$12</c:f>
              <c:strCache>
                <c:ptCount val="1"/>
                <c:pt idx="0">
                  <c:v>L'Aquila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9004861111111117E-2"/>
                  <c:y val="-4.4764444444444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3E5-4251-80F7-92A424325A77}"/>
                </c:ext>
              </c:extLst>
            </c:dLbl>
            <c:dLbl>
              <c:idx val="1"/>
              <c:layout>
                <c:manualLayout>
                  <c:x val="-3.7569444444444454E-2"/>
                  <c:y val="-5.7553888888888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3E5-4251-80F7-92A424325A77}"/>
                </c:ext>
              </c:extLst>
            </c:dLbl>
            <c:dLbl>
              <c:idx val="2"/>
              <c:layout>
                <c:manualLayout>
                  <c:x val="-3.4305555555555554E-2"/>
                  <c:y val="-3.6387222222222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3E5-4251-80F7-92A424325A77}"/>
                </c:ext>
              </c:extLst>
            </c:dLbl>
            <c:dLbl>
              <c:idx val="3"/>
              <c:layout>
                <c:manualLayout>
                  <c:x val="-2.8749999999999998E-2"/>
                  <c:y val="-9.48722222222222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3E5-4251-80F7-92A424325A77}"/>
                </c:ext>
              </c:extLst>
            </c:dLbl>
            <c:dLbl>
              <c:idx val="4"/>
              <c:layout>
                <c:manualLayout>
                  <c:x val="-3.9861111111111118E-2"/>
                  <c:y val="-2.9992222222222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3E5-4251-80F7-92A424325A77}"/>
                </c:ext>
              </c:extLst>
            </c:dLbl>
            <c:dLbl>
              <c:idx val="5"/>
              <c:layout>
                <c:manualLayout>
                  <c:x val="-4.2314814814814826E-2"/>
                  <c:y val="-4.2782222222222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3E5-4251-80F7-92A424325A77}"/>
                </c:ext>
              </c:extLst>
            </c:dLbl>
            <c:dLbl>
              <c:idx val="6"/>
              <c:layout>
                <c:manualLayout>
                  <c:x val="-3.4791666666666672E-2"/>
                  <c:y val="2.1166666666666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3E5-4251-80F7-92A424325A77}"/>
                </c:ext>
              </c:extLst>
            </c:dLbl>
            <c:dLbl>
              <c:idx val="7"/>
              <c:layout>
                <c:manualLayout>
                  <c:x val="-4.8680555555555553E-2"/>
                  <c:y val="-3.52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3E5-4251-80F7-92A424325A77}"/>
                </c:ext>
              </c:extLst>
            </c:dLbl>
            <c:dLbl>
              <c:idx val="8"/>
              <c:layout>
                <c:manualLayout>
                  <c:x val="-4.4097222222222246E-2"/>
                  <c:y val="-2.8222222222222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3E5-4251-80F7-92A424325A77}"/>
                </c:ext>
              </c:extLst>
            </c:dLbl>
            <c:dLbl>
              <c:idx val="9"/>
              <c:layout>
                <c:manualLayout>
                  <c:x val="-2.6458333333333337E-2"/>
                  <c:y val="2.116666666666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3E5-4251-80F7-92A424325A77}"/>
                </c:ext>
              </c:extLst>
            </c:dLbl>
            <c:dLbl>
              <c:idx val="10"/>
              <c:layout>
                <c:manualLayout>
                  <c:x val="-2.6458333333333334E-2"/>
                  <c:y val="-2.8222222222222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3E5-4251-80F7-92A424325A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5.21-5.22-5.23'!$I$12:$S$12</c:f>
              <c:numCache>
                <c:formatCode>General</c:formatCode>
                <c:ptCount val="11"/>
                <c:pt idx="0">
                  <c:v>246</c:v>
                </c:pt>
                <c:pt idx="1">
                  <c:v>255</c:v>
                </c:pt>
                <c:pt idx="2">
                  <c:v>239</c:v>
                </c:pt>
                <c:pt idx="3">
                  <c:v>239</c:v>
                </c:pt>
                <c:pt idx="4">
                  <c:v>236</c:v>
                </c:pt>
                <c:pt idx="5">
                  <c:v>239</c:v>
                </c:pt>
                <c:pt idx="6">
                  <c:v>229</c:v>
                </c:pt>
                <c:pt idx="7">
                  <c:v>231</c:v>
                </c:pt>
                <c:pt idx="8">
                  <c:v>230</c:v>
                </c:pt>
                <c:pt idx="9">
                  <c:v>231</c:v>
                </c:pt>
                <c:pt idx="10">
                  <c:v>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3E5-4251-80F7-92A424325A77}"/>
            </c:ext>
          </c:extLst>
        </c:ser>
        <c:ser>
          <c:idx val="1"/>
          <c:order val="1"/>
          <c:tx>
            <c:strRef>
              <c:f>'Graf. 5.21-5.22-5.23'!$B$13</c:f>
              <c:strCache>
                <c:ptCount val="1"/>
                <c:pt idx="0">
                  <c:v>Teramo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1944675925925929E-2"/>
                  <c:y val="-1.6093333333333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3E5-4251-80F7-92A424325A77}"/>
                </c:ext>
              </c:extLst>
            </c:dLbl>
            <c:dLbl>
              <c:idx val="1"/>
              <c:layout>
                <c:manualLayout>
                  <c:x val="-3.7731481481481491E-2"/>
                  <c:y val="-3.7260000000000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3E5-4251-80F7-92A424325A77}"/>
                </c:ext>
              </c:extLst>
            </c:dLbl>
            <c:dLbl>
              <c:idx val="2"/>
              <c:layout>
                <c:manualLayout>
                  <c:x val="-4.3611111111111114E-2"/>
                  <c:y val="-4.4315555555555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3E5-4251-80F7-92A424325A77}"/>
                </c:ext>
              </c:extLst>
            </c:dLbl>
            <c:dLbl>
              <c:idx val="3"/>
              <c:layout>
                <c:manualLayout>
                  <c:x val="-4.1157407407407462E-2"/>
                  <c:y val="-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A3E5-4251-80F7-92A424325A77}"/>
                </c:ext>
              </c:extLst>
            </c:dLbl>
            <c:dLbl>
              <c:idx val="4"/>
              <c:layout>
                <c:manualLayout>
                  <c:x val="-3.8217592592592595E-2"/>
                  <c:y val="-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A3E5-4251-80F7-92A424325A77}"/>
                </c:ext>
              </c:extLst>
            </c:dLbl>
            <c:dLbl>
              <c:idx val="5"/>
              <c:layout>
                <c:manualLayout>
                  <c:x val="-4.4097222222222246E-2"/>
                  <c:y val="-4.9388888888888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A3E5-4251-80F7-92A424325A77}"/>
                </c:ext>
              </c:extLst>
            </c:dLbl>
            <c:dLbl>
              <c:idx val="6"/>
              <c:layout>
                <c:manualLayout>
                  <c:x val="-3.527777777777779E-2"/>
                  <c:y val="-4.2333333333333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A3E5-4251-80F7-92A424325A77}"/>
                </c:ext>
              </c:extLst>
            </c:dLbl>
            <c:dLbl>
              <c:idx val="7"/>
              <c:layout>
                <c:manualLayout>
                  <c:x val="-5.2916666666666681E-2"/>
                  <c:y val="-5.6444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A3E5-4251-80F7-92A424325A77}"/>
                </c:ext>
              </c:extLst>
            </c:dLbl>
            <c:dLbl>
              <c:idx val="8"/>
              <c:layout>
                <c:manualLayout>
                  <c:x val="-4.4097222222222246E-2"/>
                  <c:y val="-3.52777777777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A3E5-4251-80F7-92A424325A77}"/>
                </c:ext>
              </c:extLst>
            </c:dLbl>
            <c:dLbl>
              <c:idx val="9"/>
              <c:layout>
                <c:manualLayout>
                  <c:x val="-2.6458333333333337E-2"/>
                  <c:y val="-7.05555555555555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A3E5-4251-80F7-92A424325A77}"/>
                </c:ext>
              </c:extLst>
            </c:dLbl>
            <c:dLbl>
              <c:idx val="10"/>
              <c:layout>
                <c:manualLayout>
                  <c:x val="-2.3518518518518626E-2"/>
                  <c:y val="-5.6444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A3E5-4251-80F7-92A424325A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C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5.21-5.22-5.23'!$I$13:$S$13</c:f>
              <c:numCache>
                <c:formatCode>General</c:formatCode>
                <c:ptCount val="11"/>
                <c:pt idx="0">
                  <c:v>324</c:v>
                </c:pt>
                <c:pt idx="1">
                  <c:v>322</c:v>
                </c:pt>
                <c:pt idx="2">
                  <c:v>305</c:v>
                </c:pt>
                <c:pt idx="3">
                  <c:v>307</c:v>
                </c:pt>
                <c:pt idx="4">
                  <c:v>309</c:v>
                </c:pt>
                <c:pt idx="5">
                  <c:v>314</c:v>
                </c:pt>
                <c:pt idx="6">
                  <c:v>310</c:v>
                </c:pt>
                <c:pt idx="7">
                  <c:v>312</c:v>
                </c:pt>
                <c:pt idx="8">
                  <c:v>314</c:v>
                </c:pt>
                <c:pt idx="9">
                  <c:v>317</c:v>
                </c:pt>
                <c:pt idx="10">
                  <c:v>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3E5-4251-80F7-92A424325A77}"/>
            </c:ext>
          </c:extLst>
        </c:ser>
        <c:ser>
          <c:idx val="2"/>
          <c:order val="2"/>
          <c:tx>
            <c:strRef>
              <c:f>'Graf. 5.21-5.22-5.23'!$B$14</c:f>
              <c:strCache>
                <c:ptCount val="1"/>
                <c:pt idx="0">
                  <c:v>Pescara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4791666666666672E-2"/>
                  <c:y val="6.01966666666666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A3E5-4251-80F7-92A424325A77}"/>
                </c:ext>
              </c:extLst>
            </c:dLbl>
            <c:dLbl>
              <c:idx val="1"/>
              <c:layout>
                <c:manualLayout>
                  <c:x val="-3.4374074074074078E-2"/>
                  <c:y val="4.6745555555555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A3E5-4251-80F7-92A424325A77}"/>
                </c:ext>
              </c:extLst>
            </c:dLbl>
            <c:dLbl>
              <c:idx val="2"/>
              <c:layout>
                <c:manualLayout>
                  <c:x val="-3.8473148148148152E-2"/>
                  <c:y val="5.3801111111111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A3E5-4251-80F7-92A424325A77}"/>
                </c:ext>
              </c:extLst>
            </c:dLbl>
            <c:dLbl>
              <c:idx val="3"/>
              <c:layout>
                <c:manualLayout>
                  <c:x val="-4.4097453703703715E-2"/>
                  <c:y val="4.5425000000000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A3E5-4251-80F7-92A424325A77}"/>
                </c:ext>
              </c:extLst>
            </c:dLbl>
            <c:dLbl>
              <c:idx val="4"/>
              <c:layout>
                <c:manualLayout>
                  <c:x val="-3.8217592592592595E-2"/>
                  <c:y val="3.83694444444444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A3E5-4251-80F7-92A424325A77}"/>
                </c:ext>
              </c:extLst>
            </c:dLbl>
            <c:dLbl>
              <c:idx val="5"/>
              <c:layout>
                <c:manualLayout>
                  <c:x val="-4.1157407407407406E-2"/>
                  <c:y val="5.2480555555555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A3E5-4251-80F7-92A424325A77}"/>
                </c:ext>
              </c:extLst>
            </c:dLbl>
            <c:dLbl>
              <c:idx val="6"/>
              <c:layout>
                <c:manualLayout>
                  <c:x val="-4.1157407407407406E-2"/>
                  <c:y val="4.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A3E5-4251-80F7-92A424325A77}"/>
                </c:ext>
              </c:extLst>
            </c:dLbl>
            <c:dLbl>
              <c:idx val="7"/>
              <c:layout>
                <c:manualLayout>
                  <c:x val="-5.1127314814814924E-2"/>
                  <c:y val="4.47644444444443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A3E5-4251-80F7-92A424325A77}"/>
                </c:ext>
              </c:extLst>
            </c:dLbl>
            <c:dLbl>
              <c:idx val="8"/>
              <c:layout>
                <c:manualLayout>
                  <c:x val="-4.4097222222222246E-2"/>
                  <c:y val="6.3500000000000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A3E5-4251-80F7-92A424325A77}"/>
                </c:ext>
              </c:extLst>
            </c:dLbl>
            <c:dLbl>
              <c:idx val="9"/>
              <c:layout>
                <c:manualLayout>
                  <c:x val="-2.6458333333333337E-2"/>
                  <c:y val="5.6444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A3E5-4251-80F7-92A424325A77}"/>
                </c:ext>
              </c:extLst>
            </c:dLbl>
            <c:dLbl>
              <c:idx val="10"/>
              <c:layout>
                <c:manualLayout>
                  <c:x val="-2.6458333333333549E-2"/>
                  <c:y val="4.23333333333332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A3E5-4251-80F7-92A424325A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5.21-5.22-5.23'!$I$14:$S$14</c:f>
              <c:numCache>
                <c:formatCode>General</c:formatCode>
                <c:ptCount val="11"/>
                <c:pt idx="0">
                  <c:v>97</c:v>
                </c:pt>
                <c:pt idx="1">
                  <c:v>100</c:v>
                </c:pt>
                <c:pt idx="2">
                  <c:v>101</c:v>
                </c:pt>
                <c:pt idx="3">
                  <c:v>92</c:v>
                </c:pt>
                <c:pt idx="4">
                  <c:v>100</c:v>
                </c:pt>
                <c:pt idx="5">
                  <c:v>102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89</c:v>
                </c:pt>
                <c:pt idx="10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A3E5-4251-80F7-92A424325A77}"/>
            </c:ext>
          </c:extLst>
        </c:ser>
        <c:ser>
          <c:idx val="3"/>
          <c:order val="3"/>
          <c:tx>
            <c:strRef>
              <c:f>'Graf. 5.21-5.22-5.23'!$B$15</c:f>
              <c:strCache>
                <c:ptCount val="1"/>
                <c:pt idx="0">
                  <c:v>Chieti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1464736952323347E-2"/>
                  <c:y val="2.4352485049724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A3E5-4251-80F7-92A424325A77}"/>
                </c:ext>
              </c:extLst>
            </c:dLbl>
            <c:dLbl>
              <c:idx val="1"/>
              <c:layout>
                <c:manualLayout>
                  <c:x val="-3.8601157407407397E-2"/>
                  <c:y val="3.858111111111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A3E5-4251-80F7-92A424325A77}"/>
                </c:ext>
              </c:extLst>
            </c:dLbl>
            <c:dLbl>
              <c:idx val="2"/>
              <c:layout>
                <c:manualLayout>
                  <c:x val="-4.435277777777779E-2"/>
                  <c:y val="3.8581111111111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A3E5-4251-80F7-92A424325A77}"/>
                </c:ext>
              </c:extLst>
            </c:dLbl>
            <c:dLbl>
              <c:idx val="3"/>
              <c:layout>
                <c:manualLayout>
                  <c:x val="-4.4097453703703715E-2"/>
                  <c:y val="2.4469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A3E5-4251-80F7-92A424325A77}"/>
                </c:ext>
              </c:extLst>
            </c:dLbl>
            <c:dLbl>
              <c:idx val="4"/>
              <c:layout>
                <c:manualLayout>
                  <c:x val="-3.2721527777777787E-2"/>
                  <c:y val="3.1525555555555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A3E5-4251-80F7-92A424325A77}"/>
                </c:ext>
              </c:extLst>
            </c:dLbl>
            <c:dLbl>
              <c:idx val="5"/>
              <c:layout>
                <c:manualLayout>
                  <c:x val="-4.4225E-2"/>
                  <c:y val="3.9902222222222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A3E5-4251-80F7-92A424325A77}"/>
                </c:ext>
              </c:extLst>
            </c:dLbl>
            <c:dLbl>
              <c:idx val="6"/>
              <c:layout>
                <c:manualLayout>
                  <c:x val="-3.8345370370370377E-2"/>
                  <c:y val="4.62972222222222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A3E5-4251-80F7-92A424325A77}"/>
                </c:ext>
              </c:extLst>
            </c:dLbl>
            <c:dLbl>
              <c:idx val="7"/>
              <c:layout>
                <c:manualLayout>
                  <c:x val="-5.2916666666666681E-2"/>
                  <c:y val="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A3E5-4251-80F7-92A424325A77}"/>
                </c:ext>
              </c:extLst>
            </c:dLbl>
            <c:dLbl>
              <c:idx val="8"/>
              <c:layout>
                <c:manualLayout>
                  <c:x val="-4.4097222222222225E-2"/>
                  <c:y val="4.23333333333332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A3E5-4251-80F7-92A424325A77}"/>
                </c:ext>
              </c:extLst>
            </c:dLbl>
            <c:dLbl>
              <c:idx val="9"/>
              <c:layout>
                <c:manualLayout>
                  <c:x val="-3.527777777777779E-2"/>
                  <c:y val="4.2333333333333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A3E5-4251-80F7-92A424325A77}"/>
                </c:ext>
              </c:extLst>
            </c:dLbl>
            <c:dLbl>
              <c:idx val="10"/>
              <c:layout>
                <c:manualLayout>
                  <c:x val="-2.9398148148148149E-2"/>
                  <c:y val="-6.467517879274155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A3E5-4251-80F7-92A424325A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5.21-5.22-5.23'!$I$3:$S$3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5.21-5.22-5.23'!$I$15:$S$15</c:f>
              <c:numCache>
                <c:formatCode>General</c:formatCode>
                <c:ptCount val="11"/>
                <c:pt idx="0">
                  <c:v>154</c:v>
                </c:pt>
                <c:pt idx="1">
                  <c:v>157</c:v>
                </c:pt>
                <c:pt idx="2">
                  <c:v>155</c:v>
                </c:pt>
                <c:pt idx="3">
                  <c:v>148</c:v>
                </c:pt>
                <c:pt idx="4">
                  <c:v>154</c:v>
                </c:pt>
                <c:pt idx="5">
                  <c:v>155</c:v>
                </c:pt>
                <c:pt idx="6">
                  <c:v>143</c:v>
                </c:pt>
                <c:pt idx="7">
                  <c:v>139</c:v>
                </c:pt>
                <c:pt idx="8">
                  <c:v>139</c:v>
                </c:pt>
                <c:pt idx="9">
                  <c:v>138</c:v>
                </c:pt>
                <c:pt idx="10">
                  <c:v>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A3E5-4251-80F7-92A424325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92456"/>
        <c:axId val="166686968"/>
      </c:lineChart>
      <c:catAx>
        <c:axId val="166692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86968"/>
        <c:crosses val="autoZero"/>
        <c:auto val="1"/>
        <c:lblAlgn val="ctr"/>
        <c:lblOffset val="100"/>
        <c:noMultiLvlLbl val="0"/>
      </c:catAx>
      <c:valAx>
        <c:axId val="166686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6669245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2754090113735786"/>
          <c:y val="0.88902758461642251"/>
          <c:w val="0.7280146544181979"/>
          <c:h val="0.1108339434490690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00B0F0"/>
        </a:gs>
        <a:gs pos="51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42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654199475065617E-2"/>
          <c:y val="7.4537037037037054E-2"/>
          <c:w val="0.58017174082747858"/>
          <c:h val="0.8601851851851851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6CB4-4C52-9265-970526049870}"/>
              </c:ext>
            </c:extLst>
          </c:dPt>
          <c:dPt>
            <c:idx val="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6CB4-4C52-9265-970526049870}"/>
              </c:ext>
            </c:extLst>
          </c:dPt>
          <c:dLbls>
            <c:dLbl>
              <c:idx val="2"/>
              <c:layout>
                <c:manualLayout>
                  <c:x val="0.17744298267064443"/>
                  <c:y val="-0.125041051058079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CB4-4C52-9265-970526049870}"/>
                </c:ext>
              </c:extLst>
            </c:dLbl>
            <c:dLbl>
              <c:idx val="3"/>
              <c:layout>
                <c:manualLayout>
                  <c:x val="1.999315302978432E-2"/>
                  <c:y val="1.3483149248435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CB4-4C52-9265-9705260498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'Graf. 5.3 - 5.4'!$A$16:$A$19</c:f>
              <c:strCache>
                <c:ptCount val="4"/>
                <c:pt idx="0">
                  <c:v>Società di capitale</c:v>
                </c:pt>
                <c:pt idx="1">
                  <c:v>Società di persone</c:v>
                </c:pt>
                <c:pt idx="2">
                  <c:v>Imprese individuali</c:v>
                </c:pt>
                <c:pt idx="3">
                  <c:v>Altre forme</c:v>
                </c:pt>
              </c:strCache>
            </c:strRef>
          </c:cat>
          <c:val>
            <c:numRef>
              <c:f>'Graf. 5.3 - 5.4'!$B$16:$B$19</c:f>
              <c:numCache>
                <c:formatCode>#,##0</c:formatCode>
                <c:ptCount val="4"/>
                <c:pt idx="0">
                  <c:v>44985</c:v>
                </c:pt>
                <c:pt idx="1">
                  <c:v>19623</c:v>
                </c:pt>
                <c:pt idx="2">
                  <c:v>86084</c:v>
                </c:pt>
                <c:pt idx="3">
                  <c:v>4533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B4-4C52-9265-970526049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84305555555568"/>
          <c:y val="0.45072870370370366"/>
          <c:w val="0.33115694444444443"/>
          <c:h val="0.54927129629629634"/>
        </c:manualLayout>
      </c:layout>
      <c:overlay val="0"/>
      <c:txPr>
        <a:bodyPr/>
        <a:lstStyle/>
        <a:p>
          <a:pPr rtl="0"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24479166666667E-2"/>
          <c:y val="7.4537222222222227E-2"/>
          <c:w val="0.58017174082747858"/>
          <c:h val="0.8601851851851851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F37-4F33-96B5-FC93F0F91C6D}"/>
              </c:ext>
            </c:extLst>
          </c:dPt>
          <c:dPt>
            <c:idx val="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FF37-4F33-96B5-FC93F0F91C6D}"/>
              </c:ext>
            </c:extLst>
          </c:dPt>
          <c:dLbls>
            <c:dLbl>
              <c:idx val="2"/>
              <c:layout>
                <c:manualLayout>
                  <c:x val="0.15259842519685041"/>
                  <c:y val="1.87792075918977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F37-4F33-96B5-FC93F0F91C6D}"/>
                </c:ext>
              </c:extLst>
            </c:dLbl>
            <c:dLbl>
              <c:idx val="3"/>
              <c:layout>
                <c:manualLayout>
                  <c:x val="1.999315302978432E-2"/>
                  <c:y val="1.3483149248435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F37-4F33-96B5-FC93F0F91C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'Graf. 5.3 - 5.4'!$A$16:$A$19</c:f>
              <c:strCache>
                <c:ptCount val="4"/>
                <c:pt idx="0">
                  <c:v>Società di capitale</c:v>
                </c:pt>
                <c:pt idx="1">
                  <c:v>Società di persone</c:v>
                </c:pt>
                <c:pt idx="2">
                  <c:v>Imprese individuali</c:v>
                </c:pt>
                <c:pt idx="3">
                  <c:v>Altre forme</c:v>
                </c:pt>
              </c:strCache>
            </c:strRef>
          </c:cat>
          <c:val>
            <c:numRef>
              <c:f>'Graf. 5.3 - 5.4'!$C$16:$C$19</c:f>
              <c:numCache>
                <c:formatCode>#,##0</c:formatCode>
                <c:ptCount val="4"/>
                <c:pt idx="0">
                  <c:v>219865</c:v>
                </c:pt>
                <c:pt idx="1">
                  <c:v>43878</c:v>
                </c:pt>
                <c:pt idx="2">
                  <c:v>98488</c:v>
                </c:pt>
                <c:pt idx="3">
                  <c:v>27342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7-4F33-96B5-FC93F0F91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066250000000001"/>
          <c:y val="0.50984444444444443"/>
          <c:w val="0.36933749999999999"/>
          <c:h val="0.49015555555555551"/>
        </c:manualLayout>
      </c:layout>
      <c:overlay val="0"/>
      <c:txPr>
        <a:bodyPr/>
        <a:lstStyle/>
        <a:p>
          <a:pPr rtl="0"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52561800243876"/>
          <c:y val="3.7206420591823545E-2"/>
          <c:w val="0.84375000554262258"/>
          <c:h val="0.73498983326555511"/>
        </c:manualLayout>
      </c:layout>
      <c:lineChart>
        <c:grouping val="standard"/>
        <c:varyColors val="0"/>
        <c:ser>
          <c:idx val="0"/>
          <c:order val="0"/>
          <c:tx>
            <c:strRef>
              <c:f>'Tab. 5.5, Graf. 5.5-5.6-5.7'!$B$39</c:f>
              <c:strCache>
                <c:ptCount val="1"/>
                <c:pt idx="0">
                  <c:v>Importazioni totali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3600931160625235E-2"/>
                  <c:y val="-4.43011267133937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37-4351-A4BE-7D5099022BF6}"/>
                </c:ext>
              </c:extLst>
            </c:dLbl>
            <c:dLbl>
              <c:idx val="1"/>
              <c:layout>
                <c:manualLayout>
                  <c:x val="-7.9269259259259262E-2"/>
                  <c:y val="7.64351851851851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37-4351-A4BE-7D5099022BF6}"/>
                </c:ext>
              </c:extLst>
            </c:dLbl>
            <c:dLbl>
              <c:idx val="2"/>
              <c:layout>
                <c:manualLayout>
                  <c:x val="-8.1621111111111116E-2"/>
                  <c:y val="-3.5277777777777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37-4351-A4BE-7D5099022BF6}"/>
                </c:ext>
              </c:extLst>
            </c:dLbl>
            <c:dLbl>
              <c:idx val="3"/>
              <c:layout>
                <c:manualLayout>
                  <c:x val="-8.1621170652388816E-2"/>
                  <c:y val="6.0119721774839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37-4351-A4BE-7D5099022BF6}"/>
                </c:ext>
              </c:extLst>
            </c:dLbl>
            <c:dLbl>
              <c:idx val="4"/>
              <c:layout>
                <c:manualLayout>
                  <c:x val="-5.8542366329972402E-2"/>
                  <c:y val="4.0178703703703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37-4351-A4BE-7D5099022BF6}"/>
                </c:ext>
              </c:extLst>
            </c:dLbl>
            <c:dLbl>
              <c:idx val="5"/>
              <c:layout>
                <c:manualLayout>
                  <c:x val="-7.328072233289995E-2"/>
                  <c:y val="-4.7037217477463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37-4351-A4BE-7D5099022BF6}"/>
                </c:ext>
              </c:extLst>
            </c:dLbl>
            <c:dLbl>
              <c:idx val="6"/>
              <c:layout>
                <c:manualLayout>
                  <c:x val="-7.1624016646851099E-2"/>
                  <c:y val="-9.2164382554274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37-4351-A4BE-7D5099022BF6}"/>
                </c:ext>
              </c:extLst>
            </c:dLbl>
            <c:dLbl>
              <c:idx val="7"/>
              <c:layout>
                <c:manualLayout>
                  <c:x val="-5.8863666408632102E-2"/>
                  <c:y val="-5.25949074074074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37-4351-A4BE-7D5099022BF6}"/>
                </c:ext>
              </c:extLst>
            </c:dLbl>
            <c:dLbl>
              <c:idx val="8"/>
              <c:layout>
                <c:manualLayout>
                  <c:x val="-1.0355887650462115E-3"/>
                  <c:y val="5.125905329954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037-4351-A4BE-7D5099022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'Tab. 5.5, Graf. 5.5-5.6-5.7'!$C$38:$K$38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'Tab. 5.5, Graf. 5.5-5.6-5.7'!$C$39:$K$39</c:f>
              <c:numCache>
                <c:formatCode>#,##0</c:formatCode>
                <c:ptCount val="9"/>
                <c:pt idx="0">
                  <c:v>3470843033</c:v>
                </c:pt>
                <c:pt idx="1">
                  <c:v>3308772774</c:v>
                </c:pt>
                <c:pt idx="2">
                  <c:v>3439179311</c:v>
                </c:pt>
                <c:pt idx="3">
                  <c:v>3821426587</c:v>
                </c:pt>
                <c:pt idx="4">
                  <c:v>3895777504</c:v>
                </c:pt>
                <c:pt idx="5">
                  <c:v>4137376537</c:v>
                </c:pt>
                <c:pt idx="6">
                  <c:v>4180123458</c:v>
                </c:pt>
                <c:pt idx="7">
                  <c:v>4173554920</c:v>
                </c:pt>
                <c:pt idx="8">
                  <c:v>3907137967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037-4351-A4BE-7D5099022BF6}"/>
            </c:ext>
          </c:extLst>
        </c:ser>
        <c:ser>
          <c:idx val="1"/>
          <c:order val="1"/>
          <c:tx>
            <c:strRef>
              <c:f>'Tab. 5.5, Graf. 5.5-5.6-5.7'!$B$40</c:f>
              <c:strCache>
                <c:ptCount val="1"/>
                <c:pt idx="0">
                  <c:v>Esportazioni totali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3600931160625235E-2"/>
                  <c:y val="-4.3515058727842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037-4351-A4BE-7D5099022BF6}"/>
                </c:ext>
              </c:extLst>
            </c:dLbl>
            <c:dLbl>
              <c:idx val="1"/>
              <c:layout>
                <c:manualLayout>
                  <c:x val="-8.2117725307615561E-2"/>
                  <c:y val="7.0948496519388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037-4351-A4BE-7D5099022BF6}"/>
                </c:ext>
              </c:extLst>
            </c:dLbl>
            <c:dLbl>
              <c:idx val="2"/>
              <c:layout>
                <c:manualLayout>
                  <c:x val="-9.3380370370370364E-2"/>
                  <c:y val="-4.70370370370370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037-4351-A4BE-7D5099022BF6}"/>
                </c:ext>
              </c:extLst>
            </c:dLbl>
            <c:dLbl>
              <c:idx val="3"/>
              <c:layout>
                <c:manualLayout>
                  <c:x val="-7.4863540627424896E-2"/>
                  <c:y val="6.50690141855847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037-4351-A4BE-7D5099022BF6}"/>
                </c:ext>
              </c:extLst>
            </c:dLbl>
            <c:dLbl>
              <c:idx val="4"/>
              <c:layout>
                <c:manualLayout>
                  <c:x val="-5.8102592592592504E-2"/>
                  <c:y val="4.70365740740740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037-4351-A4BE-7D5099022BF6}"/>
                </c:ext>
              </c:extLst>
            </c:dLbl>
            <c:dLbl>
              <c:idx val="5"/>
              <c:layout>
                <c:manualLayout>
                  <c:x val="-7.103975169050003E-2"/>
                  <c:y val="-3.5474487476975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037-4351-A4BE-7D5099022BF6}"/>
                </c:ext>
              </c:extLst>
            </c:dLbl>
            <c:dLbl>
              <c:idx val="6"/>
              <c:layout>
                <c:manualLayout>
                  <c:x val="-7.3844889784704743E-2"/>
                  <c:y val="-6.6247685185185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037-4351-A4BE-7D5099022BF6}"/>
                </c:ext>
              </c:extLst>
            </c:dLbl>
            <c:dLbl>
              <c:idx val="7"/>
              <c:layout>
                <c:manualLayout>
                  <c:x val="-5.7022263042059589E-2"/>
                  <c:y val="-3.18763888888888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037-4351-A4BE-7D5099022BF6}"/>
                </c:ext>
              </c:extLst>
            </c:dLbl>
            <c:dLbl>
              <c:idx val="8"/>
              <c:layout>
                <c:manualLayout>
                  <c:x val="-1.0355887650462115E-3"/>
                  <c:y val="6.26499540327824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037-4351-A4BE-7D5099022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'Tab. 5.5, Graf. 5.5-5.6-5.7'!$C$38:$K$38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'Tab. 5.5, Graf. 5.5-5.6-5.7'!$C$40:$K$40</c:f>
              <c:numCache>
                <c:formatCode>#,##0</c:formatCode>
                <c:ptCount val="9"/>
                <c:pt idx="0">
                  <c:v>6900497579</c:v>
                </c:pt>
                <c:pt idx="1">
                  <c:v>6732923061</c:v>
                </c:pt>
                <c:pt idx="2">
                  <c:v>6933878506</c:v>
                </c:pt>
                <c:pt idx="3">
                  <c:v>7447214786</c:v>
                </c:pt>
                <c:pt idx="4">
                  <c:v>8166657539</c:v>
                </c:pt>
                <c:pt idx="5">
                  <c:v>8403101817</c:v>
                </c:pt>
                <c:pt idx="6">
                  <c:v>8763111858</c:v>
                </c:pt>
                <c:pt idx="7">
                  <c:v>8712361446</c:v>
                </c:pt>
                <c:pt idx="8">
                  <c:v>8209473573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037-4351-A4BE-7D5099022BF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106310328"/>
        <c:axId val="106315424"/>
      </c:lineChart>
      <c:dateAx>
        <c:axId val="10631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315424"/>
        <c:crosses val="autoZero"/>
        <c:auto val="0"/>
        <c:lblOffset val="100"/>
        <c:baseTimeUnit val="days"/>
      </c:dateAx>
      <c:valAx>
        <c:axId val="106315424"/>
        <c:scaling>
          <c:orientation val="minMax"/>
          <c:min val="200000000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310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55838598824961"/>
          <c:y val="0.88049900724828345"/>
          <c:w val="0.45189331559694046"/>
          <c:h val="9.51965169963878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13500000" scaled="1"/>
      <a:tileRect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2552083333334"/>
          <c:y val="3.75116652085156E-2"/>
          <c:w val="0.86457534722222218"/>
          <c:h val="0.80947142023913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'Tab. 5.5, Graf. 5.5-5.6-5.7'!$F$60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'Tab. 5.5, Graf. 5.5-5.6-5.7'!$A$61:$A$73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5.5-5.6-5.7'!$F$61:$F$73</c:f>
              <c:numCache>
                <c:formatCode>#,##0</c:formatCode>
                <c:ptCount val="13"/>
                <c:pt idx="0">
                  <c:v>136984036</c:v>
                </c:pt>
                <c:pt idx="1">
                  <c:v>257802823</c:v>
                </c:pt>
                <c:pt idx="2">
                  <c:v>243609350</c:v>
                </c:pt>
                <c:pt idx="3">
                  <c:v>194075328</c:v>
                </c:pt>
                <c:pt idx="4">
                  <c:v>413059365</c:v>
                </c:pt>
                <c:pt idx="5">
                  <c:v>138093723</c:v>
                </c:pt>
                <c:pt idx="6">
                  <c:v>309461753</c:v>
                </c:pt>
                <c:pt idx="7">
                  <c:v>336186725</c:v>
                </c:pt>
                <c:pt idx="8">
                  <c:v>120089135</c:v>
                </c:pt>
                <c:pt idx="9">
                  <c:v>177870483</c:v>
                </c:pt>
                <c:pt idx="10">
                  <c:v>419660046</c:v>
                </c:pt>
                <c:pt idx="11">
                  <c:v>587118036</c:v>
                </c:pt>
                <c:pt idx="12">
                  <c:v>67209456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8FB-4EE5-A931-8A35AFA992FD}"/>
            </c:ext>
          </c:extLst>
        </c:ser>
        <c:ser>
          <c:idx val="2"/>
          <c:order val="1"/>
          <c:tx>
            <c:strRef>
              <c:f>'Tab. 5.5, Graf. 5.5-5.6-5.7'!$H$60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'Tab. 5.5, Graf. 5.5-5.6-5.7'!$A$61:$A$73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5.5-5.6-5.7'!$H$61:$H$73</c:f>
              <c:numCache>
                <c:formatCode>#,##0</c:formatCode>
                <c:ptCount val="13"/>
                <c:pt idx="0">
                  <c:v>161839773</c:v>
                </c:pt>
                <c:pt idx="1">
                  <c:v>312980839</c:v>
                </c:pt>
                <c:pt idx="2">
                  <c:v>243807922</c:v>
                </c:pt>
                <c:pt idx="3">
                  <c:v>194958030</c:v>
                </c:pt>
                <c:pt idx="4">
                  <c:v>414326231</c:v>
                </c:pt>
                <c:pt idx="5">
                  <c:v>103377957</c:v>
                </c:pt>
                <c:pt idx="6">
                  <c:v>332915504</c:v>
                </c:pt>
                <c:pt idx="7">
                  <c:v>300206789</c:v>
                </c:pt>
                <c:pt idx="8">
                  <c:v>176237390</c:v>
                </c:pt>
                <c:pt idx="9">
                  <c:v>221987927</c:v>
                </c:pt>
                <c:pt idx="10">
                  <c:v>467692445</c:v>
                </c:pt>
                <c:pt idx="11">
                  <c:v>840684392</c:v>
                </c:pt>
                <c:pt idx="12">
                  <c:v>82499310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FB-4EE5-A931-8A35AFA992FD}"/>
            </c:ext>
          </c:extLst>
        </c:ser>
        <c:ser>
          <c:idx val="4"/>
          <c:order val="2"/>
          <c:tx>
            <c:strRef>
              <c:f>'Tab. 5.5, Graf. 5.5-5.6-5.7'!$J$60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'Tab. 5.5, Graf. 5.5-5.6-5.7'!$A$61:$A$73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5.5-5.6-5.7'!$J$61:$J$73</c:f>
              <c:numCache>
                <c:formatCode>#,##0</c:formatCode>
                <c:ptCount val="13"/>
                <c:pt idx="0">
                  <c:v>158681174</c:v>
                </c:pt>
                <c:pt idx="1">
                  <c:v>256055949</c:v>
                </c:pt>
                <c:pt idx="2">
                  <c:v>301897063</c:v>
                </c:pt>
                <c:pt idx="3">
                  <c:v>290067673</c:v>
                </c:pt>
                <c:pt idx="4">
                  <c:v>588897122</c:v>
                </c:pt>
                <c:pt idx="5">
                  <c:v>90653169</c:v>
                </c:pt>
                <c:pt idx="6">
                  <c:v>349031173</c:v>
                </c:pt>
                <c:pt idx="7">
                  <c:v>389977904</c:v>
                </c:pt>
                <c:pt idx="8">
                  <c:v>165487607</c:v>
                </c:pt>
                <c:pt idx="9">
                  <c:v>164445311</c:v>
                </c:pt>
                <c:pt idx="10">
                  <c:v>301528821</c:v>
                </c:pt>
                <c:pt idx="11">
                  <c:v>948151214</c:v>
                </c:pt>
                <c:pt idx="12">
                  <c:v>82925105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FB-4EE5-A931-8A35AFA992FD}"/>
            </c:ext>
          </c:extLst>
        </c:ser>
        <c:ser>
          <c:idx val="6"/>
          <c:order val="3"/>
          <c:tx>
            <c:strRef>
              <c:f>'Tab. 5.5, Graf. 5.5-5.6-5.7'!$L$60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'Tab. 5.5, Graf. 5.5-5.6-5.7'!$A$61:$A$73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5.5-5.6-5.7'!$L$61:$L$73</c:f>
              <c:numCache>
                <c:formatCode>#,##0</c:formatCode>
                <c:ptCount val="13"/>
                <c:pt idx="0">
                  <c:v>165015891</c:v>
                </c:pt>
                <c:pt idx="1">
                  <c:v>243454029</c:v>
                </c:pt>
                <c:pt idx="2">
                  <c:v>276217516</c:v>
                </c:pt>
                <c:pt idx="3">
                  <c:v>215570209</c:v>
                </c:pt>
                <c:pt idx="4">
                  <c:v>559989933</c:v>
                </c:pt>
                <c:pt idx="5">
                  <c:v>98703314</c:v>
                </c:pt>
                <c:pt idx="6">
                  <c:v>300054460</c:v>
                </c:pt>
                <c:pt idx="7">
                  <c:v>316818946</c:v>
                </c:pt>
                <c:pt idx="8">
                  <c:v>181415913</c:v>
                </c:pt>
                <c:pt idx="9">
                  <c:v>144793347</c:v>
                </c:pt>
                <c:pt idx="10">
                  <c:v>322697920</c:v>
                </c:pt>
                <c:pt idx="11">
                  <c:v>937280674</c:v>
                </c:pt>
                <c:pt idx="12">
                  <c:v>82451704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FB-4EE5-A931-8A35AFA99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314248"/>
        <c:axId val="106315816"/>
        <c:extLst/>
      </c:barChart>
      <c:catAx>
        <c:axId val="106314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06315816"/>
        <c:crosses val="autoZero"/>
        <c:auto val="1"/>
        <c:lblAlgn val="ctr"/>
        <c:lblOffset val="100"/>
        <c:noMultiLvlLbl val="0"/>
      </c:catAx>
      <c:valAx>
        <c:axId val="106315816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0631424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5010801006202928"/>
          <c:y val="0.91409420773148919"/>
          <c:w val="0.76267778366637062"/>
          <c:h val="8.3702682988978303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2552083333334"/>
          <c:y val="3.75116652085156E-2"/>
          <c:w val="0.86457534722222218"/>
          <c:h val="0.809471420239136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'Tab. 5.5, Graf. 5.5-5.6-5.7'!$F$78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'Tab. 5.5, Graf. 5.5-5.6-5.7'!$A$79:$A$91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5.5-5.6-5.7'!$F$79:$F$91</c:f>
              <c:numCache>
                <c:formatCode>#,##0</c:formatCode>
                <c:ptCount val="13"/>
                <c:pt idx="0">
                  <c:v>48939327</c:v>
                </c:pt>
                <c:pt idx="1">
                  <c:v>462241636</c:v>
                </c:pt>
                <c:pt idx="2">
                  <c:v>316453990</c:v>
                </c:pt>
                <c:pt idx="3">
                  <c:v>64796012</c:v>
                </c:pt>
                <c:pt idx="4">
                  <c:v>227506031</c:v>
                </c:pt>
                <c:pt idx="5">
                  <c:v>269201448</c:v>
                </c:pt>
                <c:pt idx="6">
                  <c:v>676123604</c:v>
                </c:pt>
                <c:pt idx="7">
                  <c:v>412218099</c:v>
                </c:pt>
                <c:pt idx="8">
                  <c:v>115629855</c:v>
                </c:pt>
                <c:pt idx="9">
                  <c:v>221626149</c:v>
                </c:pt>
                <c:pt idx="10">
                  <c:v>756271569</c:v>
                </c:pt>
                <c:pt idx="11">
                  <c:v>3041531546</c:v>
                </c:pt>
                <c:pt idx="12">
                  <c:v>286344957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8-4BD1-930A-20143DAAFC40}"/>
            </c:ext>
          </c:extLst>
        </c:ser>
        <c:ser>
          <c:idx val="2"/>
          <c:order val="1"/>
          <c:tx>
            <c:strRef>
              <c:f>'Tab. 5.5, Graf. 5.5-5.6-5.7'!$H$78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'Tab. 5.5, Graf. 5.5-5.6-5.7'!$A$79:$A$91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5.5-5.6-5.7'!$H$79:$H$91</c:f>
              <c:numCache>
                <c:formatCode>#,##0</c:formatCode>
                <c:ptCount val="13"/>
                <c:pt idx="0">
                  <c:v>69605881</c:v>
                </c:pt>
                <c:pt idx="1">
                  <c:v>493520798</c:v>
                </c:pt>
                <c:pt idx="2">
                  <c:v>320953136</c:v>
                </c:pt>
                <c:pt idx="3">
                  <c:v>58000170</c:v>
                </c:pt>
                <c:pt idx="4">
                  <c:v>222642219</c:v>
                </c:pt>
                <c:pt idx="5">
                  <c:v>293530679</c:v>
                </c:pt>
                <c:pt idx="6">
                  <c:v>653247184</c:v>
                </c:pt>
                <c:pt idx="7">
                  <c:v>442195136</c:v>
                </c:pt>
                <c:pt idx="8">
                  <c:v>242486844</c:v>
                </c:pt>
                <c:pt idx="9">
                  <c:v>226801130</c:v>
                </c:pt>
                <c:pt idx="10">
                  <c:v>859869096</c:v>
                </c:pt>
                <c:pt idx="11">
                  <c:v>3945535165</c:v>
                </c:pt>
                <c:pt idx="12">
                  <c:v>300377880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78-4BD1-930A-20143DAAFC40}"/>
            </c:ext>
          </c:extLst>
        </c:ser>
        <c:ser>
          <c:idx val="4"/>
          <c:order val="2"/>
          <c:tx>
            <c:strRef>
              <c:f>'Tab. 5.5, Graf. 5.5-5.6-5.7'!$J$78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'Tab. 5.5, Graf. 5.5-5.6-5.7'!$A$79:$A$91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5.5-5.6-5.7'!$J$79:$J$91</c:f>
              <c:numCache>
                <c:formatCode>#,##0</c:formatCode>
                <c:ptCount val="13"/>
                <c:pt idx="0">
                  <c:v>68964726</c:v>
                </c:pt>
                <c:pt idx="1">
                  <c:v>529877950</c:v>
                </c:pt>
                <c:pt idx="2">
                  <c:v>453934433</c:v>
                </c:pt>
                <c:pt idx="3">
                  <c:v>83493904</c:v>
                </c:pt>
                <c:pt idx="4">
                  <c:v>281098896</c:v>
                </c:pt>
                <c:pt idx="5">
                  <c:v>282654758</c:v>
                </c:pt>
                <c:pt idx="6">
                  <c:v>658157298</c:v>
                </c:pt>
                <c:pt idx="7">
                  <c:v>450474326</c:v>
                </c:pt>
                <c:pt idx="8">
                  <c:v>231915581</c:v>
                </c:pt>
                <c:pt idx="9">
                  <c:v>214908459</c:v>
                </c:pt>
                <c:pt idx="10">
                  <c:v>711330690</c:v>
                </c:pt>
                <c:pt idx="11">
                  <c:v>4415881205</c:v>
                </c:pt>
                <c:pt idx="12">
                  <c:v>337701103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78-4BD1-930A-20143DAAFC40}"/>
            </c:ext>
          </c:extLst>
        </c:ser>
        <c:ser>
          <c:idx val="6"/>
          <c:order val="3"/>
          <c:tx>
            <c:strRef>
              <c:f>'Tab. 5.5, Graf. 5.5-5.6-5.7'!$L$78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'Tab. 5.5, Graf. 5.5-5.6-5.7'!$A$79:$A$91</c:f>
              <c:strCache>
                <c:ptCount val="13"/>
                <c:pt idx="0">
                  <c:v>AA</c:v>
                </c:pt>
                <c:pt idx="1">
                  <c:v>CA</c:v>
                </c:pt>
                <c:pt idx="2">
                  <c:v>CB</c:v>
                </c:pt>
                <c:pt idx="3">
                  <c:v>CC</c:v>
                </c:pt>
                <c:pt idx="4">
                  <c:v>CE</c:v>
                </c:pt>
                <c:pt idx="5">
                  <c:v>CF</c:v>
                </c:pt>
                <c:pt idx="6">
                  <c:v>CG</c:v>
                </c:pt>
                <c:pt idx="7">
                  <c:v>CH</c:v>
                </c:pt>
                <c:pt idx="8">
                  <c:v>CI</c:v>
                </c:pt>
                <c:pt idx="9">
                  <c:v>CJ</c:v>
                </c:pt>
                <c:pt idx="10">
                  <c:v>CK</c:v>
                </c:pt>
                <c:pt idx="11">
                  <c:v>CL</c:v>
                </c:pt>
                <c:pt idx="12">
                  <c:v>CM</c:v>
                </c:pt>
              </c:strCache>
            </c:strRef>
          </c:cat>
          <c:val>
            <c:numRef>
              <c:f>'Tab. 5.5, Graf. 5.5-5.6-5.7'!$L$79:$L$91</c:f>
              <c:numCache>
                <c:formatCode>#,##0</c:formatCode>
                <c:ptCount val="13"/>
                <c:pt idx="0">
                  <c:v>57454001</c:v>
                </c:pt>
                <c:pt idx="1">
                  <c:v>619899329</c:v>
                </c:pt>
                <c:pt idx="2">
                  <c:v>254423563</c:v>
                </c:pt>
                <c:pt idx="3">
                  <c:v>77694017</c:v>
                </c:pt>
                <c:pt idx="4">
                  <c:v>244696755</c:v>
                </c:pt>
                <c:pt idx="5">
                  <c:v>597319961</c:v>
                </c:pt>
                <c:pt idx="6">
                  <c:v>519416507</c:v>
                </c:pt>
                <c:pt idx="7">
                  <c:v>425354712</c:v>
                </c:pt>
                <c:pt idx="8">
                  <c:v>248852728</c:v>
                </c:pt>
                <c:pt idx="9">
                  <c:v>184476055</c:v>
                </c:pt>
                <c:pt idx="10">
                  <c:v>567903676</c:v>
                </c:pt>
                <c:pt idx="11">
                  <c:v>4049622329</c:v>
                </c:pt>
                <c:pt idx="12">
                  <c:v>322422112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78-4BD1-930A-20143DAA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309152"/>
        <c:axId val="106309544"/>
      </c:barChart>
      <c:catAx>
        <c:axId val="10630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06309544"/>
        <c:crosses val="autoZero"/>
        <c:auto val="1"/>
        <c:lblAlgn val="ctr"/>
        <c:lblOffset val="100"/>
        <c:noMultiLvlLbl val="0"/>
      </c:catAx>
      <c:valAx>
        <c:axId val="106309544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0630915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3235694444444446"/>
          <c:y val="0.93403373015873015"/>
          <c:w val="0.81361284722222238"/>
          <c:h val="6.596626984126984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623014734632309E-2"/>
          <c:y val="6.0633680555555555E-2"/>
          <c:w val="0.89628924451159497"/>
          <c:h val="0.70229383680555557"/>
        </c:manualLayout>
      </c:layout>
      <c:lineChart>
        <c:grouping val="standard"/>
        <c:varyColors val="0"/>
        <c:ser>
          <c:idx val="1"/>
          <c:order val="0"/>
          <c:tx>
            <c:strRef>
              <c:f>'Graf. 5.8'!$B$6</c:f>
              <c:strCache>
                <c:ptCount val="1"/>
                <c:pt idx="0">
                  <c:v>Italia - maschi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3.6660519611844133E-2"/>
                  <c:y val="6.6088314343568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D2-469F-AB2A-3950B0138B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5.8'!$E$4:$O$4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5.8'!$E$6:$O$6</c:f>
              <c:numCache>
                <c:formatCode>#,##0.0_ ;\-#,##0.0\ </c:formatCode>
                <c:ptCount val="11"/>
                <c:pt idx="0">
                  <c:v>59.083083999999999</c:v>
                </c:pt>
                <c:pt idx="1">
                  <c:v>58.715967999999997</c:v>
                </c:pt>
                <c:pt idx="2">
                  <c:v>59.241275000000002</c:v>
                </c:pt>
                <c:pt idx="3">
                  <c:v>58.647376000000001</c:v>
                </c:pt>
                <c:pt idx="4">
                  <c:v>58.704450000000001</c:v>
                </c:pt>
                <c:pt idx="5">
                  <c:v>58.881014</c:v>
                </c:pt>
                <c:pt idx="6">
                  <c:v>59.250770000000003</c:v>
                </c:pt>
                <c:pt idx="7">
                  <c:v>59.364649</c:v>
                </c:pt>
                <c:pt idx="8">
                  <c:v>59.389521999999999</c:v>
                </c:pt>
                <c:pt idx="9">
                  <c:v>59.161371000000003</c:v>
                </c:pt>
                <c:pt idx="10">
                  <c:v>57.802880000000002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D2-469F-AB2A-3950B0138BF0}"/>
            </c:ext>
          </c:extLst>
        </c:ser>
        <c:ser>
          <c:idx val="0"/>
          <c:order val="1"/>
          <c:tx>
            <c:strRef>
              <c:f>'Graf. 5.8'!$B$7</c:f>
              <c:strCache>
                <c:ptCount val="1"/>
                <c:pt idx="0">
                  <c:v>Italia - femmine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5.8'!$E$4:$O$4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5.8'!$E$7:$O$7</c:f>
              <c:numCache>
                <c:formatCode>#,##0.0_ ;\-#,##0.0\ </c:formatCode>
                <c:ptCount val="11"/>
                <c:pt idx="0">
                  <c:v>38.168925999999999</c:v>
                </c:pt>
                <c:pt idx="1">
                  <c:v>38.398764999999997</c:v>
                </c:pt>
                <c:pt idx="2">
                  <c:v>39.712744999999998</c:v>
                </c:pt>
                <c:pt idx="3">
                  <c:v>39.678386000000003</c:v>
                </c:pt>
                <c:pt idx="4">
                  <c:v>40.117171999999997</c:v>
                </c:pt>
                <c:pt idx="5">
                  <c:v>39.773608000000003</c:v>
                </c:pt>
                <c:pt idx="6">
                  <c:v>40.450398999999997</c:v>
                </c:pt>
                <c:pt idx="7">
                  <c:v>40.935121000000002</c:v>
                </c:pt>
                <c:pt idx="8">
                  <c:v>41.096634999999999</c:v>
                </c:pt>
                <c:pt idx="9">
                  <c:v>41.258203999999999</c:v>
                </c:pt>
                <c:pt idx="10">
                  <c:v>39.843046999999999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D2-469F-AB2A-3950B0138BF0}"/>
            </c:ext>
          </c:extLst>
        </c:ser>
        <c:ser>
          <c:idx val="2"/>
          <c:order val="2"/>
          <c:tx>
            <c:strRef>
              <c:f>'Graf. 5.8'!$B$45</c:f>
              <c:strCache>
                <c:ptCount val="1"/>
                <c:pt idx="0">
                  <c:v>Abruzzo - maschi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3.4569028864421085E-2"/>
                  <c:y val="-7.1810138868149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D2-469F-AB2A-3950B0138B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5.8'!$E$4:$O$4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5.8'!$E$45:$O$45</c:f>
              <c:numCache>
                <c:formatCode>#,##0.0_ ;\-#,##0.0\ </c:formatCode>
                <c:ptCount val="11"/>
                <c:pt idx="0">
                  <c:v>57.040432000000003</c:v>
                </c:pt>
                <c:pt idx="1">
                  <c:v>58.379621</c:v>
                </c:pt>
                <c:pt idx="2">
                  <c:v>59.907910999999999</c:v>
                </c:pt>
                <c:pt idx="3">
                  <c:v>58.577674000000002</c:v>
                </c:pt>
                <c:pt idx="4">
                  <c:v>57.691597000000002</c:v>
                </c:pt>
                <c:pt idx="5">
                  <c:v>58.397767999999999</c:v>
                </c:pt>
                <c:pt idx="6">
                  <c:v>58.345221000000002</c:v>
                </c:pt>
                <c:pt idx="7">
                  <c:v>58.741714000000002</c:v>
                </c:pt>
                <c:pt idx="8">
                  <c:v>59.561051999999997</c:v>
                </c:pt>
                <c:pt idx="9">
                  <c:v>59.451815000000003</c:v>
                </c:pt>
                <c:pt idx="10">
                  <c:v>57.363455999999999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D2-469F-AB2A-3950B0138BF0}"/>
            </c:ext>
          </c:extLst>
        </c:ser>
        <c:ser>
          <c:idx val="3"/>
          <c:order val="3"/>
          <c:tx>
            <c:strRef>
              <c:f>'Graf. 5.8'!$B$46</c:f>
              <c:strCache>
                <c:ptCount val="1"/>
                <c:pt idx="0">
                  <c:v>Abruzzo - femmine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5.8'!$E$4:$O$4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'Graf. 5.8'!$E$46:$O$46</c:f>
              <c:numCache>
                <c:formatCode>#,##0.0_ ;\-#,##0.0\ </c:formatCode>
                <c:ptCount val="11"/>
                <c:pt idx="0">
                  <c:v>36.452744000000003</c:v>
                </c:pt>
                <c:pt idx="1">
                  <c:v>37.196660999999999</c:v>
                </c:pt>
                <c:pt idx="2">
                  <c:v>38.102240999999999</c:v>
                </c:pt>
                <c:pt idx="3">
                  <c:v>36.940669</c:v>
                </c:pt>
                <c:pt idx="4">
                  <c:v>37.221527999999999</c:v>
                </c:pt>
                <c:pt idx="5">
                  <c:v>37.208688000000002</c:v>
                </c:pt>
                <c:pt idx="6">
                  <c:v>38.194713999999998</c:v>
                </c:pt>
                <c:pt idx="7">
                  <c:v>38.682220000000001</c:v>
                </c:pt>
                <c:pt idx="8">
                  <c:v>38.766098999999997</c:v>
                </c:pt>
                <c:pt idx="9">
                  <c:v>39.455466000000001</c:v>
                </c:pt>
                <c:pt idx="10">
                  <c:v>37.876463999999999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D2-469F-AB2A-3950B0138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93120"/>
        <c:axId val="166703104"/>
      </c:lineChart>
      <c:catAx>
        <c:axId val="1666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703104"/>
        <c:crosses val="autoZero"/>
        <c:auto val="1"/>
        <c:lblAlgn val="ctr"/>
        <c:lblOffset val="100"/>
        <c:noMultiLvlLbl val="0"/>
      </c:catAx>
      <c:valAx>
        <c:axId val="166703104"/>
        <c:scaling>
          <c:orientation val="minMax"/>
          <c:min val="3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_ ;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69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38861907133547"/>
          <c:y val="0.85472037167518466"/>
          <c:w val="0.79583874441432612"/>
          <c:h val="0.145279628324815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357502046452549E-2"/>
          <c:y val="4.994386880733627E-2"/>
          <c:w val="0.92548795286830376"/>
          <c:h val="0.6279351851851852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rgbClr val="0070C0"/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145-4601-921D-FE13381E1BFF}"/>
              </c:ext>
            </c:extLst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145-4601-921D-FE13381E1BFF}"/>
              </c:ext>
            </c:extLst>
          </c:dPt>
          <c:dPt>
            <c:idx val="13"/>
            <c:invertIfNegative val="0"/>
            <c:bubble3D val="0"/>
            <c:spPr>
              <a:solidFill>
                <a:srgbClr val="820000"/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145-4601-921D-FE13381E1BFF}"/>
              </c:ext>
            </c:extLst>
          </c:dPt>
          <c:dPt>
            <c:idx val="15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145-4601-921D-FE13381E1BFF}"/>
              </c:ext>
            </c:extLst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145-4601-921D-FE13381E1B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5.9'!$D$4:$D$24</c:f>
              <c:strCache>
                <c:ptCount val="21"/>
                <c:pt idx="0">
                  <c:v>Trentino-A. Adige</c:v>
                </c:pt>
                <c:pt idx="1">
                  <c:v>Emilia-Romagna</c:v>
                </c:pt>
                <c:pt idx="2">
                  <c:v>Lombardia</c:v>
                </c:pt>
                <c:pt idx="3">
                  <c:v>Veneto</c:v>
                </c:pt>
                <c:pt idx="4">
                  <c:v>Valle d'Aosta</c:v>
                </c:pt>
                <c:pt idx="5">
                  <c:v>Toscana</c:v>
                </c:pt>
                <c:pt idx="6">
                  <c:v>Friuli-Venezia G.</c:v>
                </c:pt>
                <c:pt idx="7">
                  <c:v>Piemonte</c:v>
                </c:pt>
                <c:pt idx="8">
                  <c:v>Lazio</c:v>
                </c:pt>
                <c:pt idx="9">
                  <c:v>Marche</c:v>
                </c:pt>
                <c:pt idx="10">
                  <c:v>Umbria</c:v>
                </c:pt>
                <c:pt idx="11">
                  <c:v>Italia</c:v>
                </c:pt>
                <c:pt idx="12">
                  <c:v>Liguria</c:v>
                </c:pt>
                <c:pt idx="13">
                  <c:v>Abruzzo</c:v>
                </c:pt>
                <c:pt idx="14">
                  <c:v>Sardegna</c:v>
                </c:pt>
                <c:pt idx="15">
                  <c:v>Molise</c:v>
                </c:pt>
                <c:pt idx="16">
                  <c:v>Basilicata</c:v>
                </c:pt>
                <c:pt idx="17">
                  <c:v>Puglia</c:v>
                </c:pt>
                <c:pt idx="18">
                  <c:v>Campania</c:v>
                </c:pt>
                <c:pt idx="19">
                  <c:v>Calabria</c:v>
                </c:pt>
                <c:pt idx="20">
                  <c:v>Sicilia</c:v>
                </c:pt>
              </c:strCache>
            </c:strRef>
          </c:cat>
          <c:val>
            <c:numRef>
              <c:f>'Graf. 5.9'!$E$4:$E$24</c:f>
              <c:numCache>
                <c:formatCode>#,##0.0_ ;\-#,##0.0\ </c:formatCode>
                <c:ptCount val="21"/>
                <c:pt idx="0">
                  <c:v>56.795160000000003</c:v>
                </c:pt>
                <c:pt idx="1">
                  <c:v>54.802442999999997</c:v>
                </c:pt>
                <c:pt idx="2">
                  <c:v>53.554623999999997</c:v>
                </c:pt>
                <c:pt idx="3">
                  <c:v>53.151961999999997</c:v>
                </c:pt>
                <c:pt idx="4">
                  <c:v>53.017519999999998</c:v>
                </c:pt>
                <c:pt idx="5">
                  <c:v>52.261558999999998</c:v>
                </c:pt>
                <c:pt idx="6">
                  <c:v>51.532533000000001</c:v>
                </c:pt>
                <c:pt idx="7">
                  <c:v>51.064675000000001</c:v>
                </c:pt>
                <c:pt idx="8">
                  <c:v>50.958412000000003</c:v>
                </c:pt>
                <c:pt idx="9">
                  <c:v>50.878121999999998</c:v>
                </c:pt>
                <c:pt idx="10">
                  <c:v>50.701017</c:v>
                </c:pt>
                <c:pt idx="11">
                  <c:v>48.510142999999999</c:v>
                </c:pt>
                <c:pt idx="12">
                  <c:v>48.346741000000002</c:v>
                </c:pt>
                <c:pt idx="13">
                  <c:v>47.299953000000002</c:v>
                </c:pt>
                <c:pt idx="14">
                  <c:v>45.004001000000002</c:v>
                </c:pt>
                <c:pt idx="15">
                  <c:v>44.009540999999999</c:v>
                </c:pt>
                <c:pt idx="16">
                  <c:v>41.963749999999997</c:v>
                </c:pt>
                <c:pt idx="17">
                  <c:v>40.845865000000003</c:v>
                </c:pt>
                <c:pt idx="18">
                  <c:v>39.883316000000001</c:v>
                </c:pt>
                <c:pt idx="19">
                  <c:v>39.638587999999999</c:v>
                </c:pt>
                <c:pt idx="20">
                  <c:v>38.522613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45-4601-921D-FE13381E1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693120"/>
        <c:axId val="166703104"/>
      </c:barChart>
      <c:catAx>
        <c:axId val="1666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703104"/>
        <c:crosses val="autoZero"/>
        <c:auto val="1"/>
        <c:lblAlgn val="ctr"/>
        <c:lblOffset val="100"/>
        <c:noMultiLvlLbl val="0"/>
      </c:catAx>
      <c:valAx>
        <c:axId val="166703104"/>
        <c:scaling>
          <c:orientation val="minMax"/>
          <c:min val="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_ ;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69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rgbClr val="FFFF4F"/>
        </a:gs>
        <a:gs pos="100000">
          <a:schemeClr val="bg1"/>
        </a:gs>
      </a:gsLst>
      <a:lin ang="162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551538</xdr:colOff>
      <xdr:row>13</xdr:row>
      <xdr:rowOff>102176</xdr:rowOff>
    </xdr:from>
    <xdr:to>
      <xdr:col>12</xdr:col>
      <xdr:colOff>125388</xdr:colOff>
      <xdr:row>23</xdr:row>
      <xdr:rowOff>177176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583417</xdr:colOff>
      <xdr:row>14</xdr:row>
      <xdr:rowOff>181548</xdr:rowOff>
    </xdr:from>
    <xdr:to>
      <xdr:col>20</xdr:col>
      <xdr:colOff>399817</xdr:colOff>
      <xdr:row>26</xdr:row>
      <xdr:rowOff>55548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6349</xdr:colOff>
      <xdr:row>31</xdr:row>
      <xdr:rowOff>29632</xdr:rowOff>
    </xdr:from>
    <xdr:to>
      <xdr:col>20</xdr:col>
      <xdr:colOff>432349</xdr:colOff>
      <xdr:row>42</xdr:row>
      <xdr:rowOff>94132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439670</xdr:colOff>
      <xdr:row>18</xdr:row>
      <xdr:rowOff>114379</xdr:rowOff>
    </xdr:from>
    <xdr:to>
      <xdr:col>31</xdr:col>
      <xdr:colOff>522667</xdr:colOff>
      <xdr:row>34</xdr:row>
      <xdr:rowOff>126379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32384</xdr:colOff>
      <xdr:row>17</xdr:row>
      <xdr:rowOff>10476</xdr:rowOff>
    </xdr:from>
    <xdr:to>
      <xdr:col>16</xdr:col>
      <xdr:colOff>172634</xdr:colOff>
      <xdr:row>28</xdr:row>
      <xdr:rowOff>55926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</xdr:colOff>
      <xdr:row>2</xdr:row>
      <xdr:rowOff>59055</xdr:rowOff>
    </xdr:from>
    <xdr:to>
      <xdr:col>16</xdr:col>
      <xdr:colOff>182160</xdr:colOff>
      <xdr:row>13</xdr:row>
      <xdr:rowOff>124190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</xdr:colOff>
      <xdr:row>27</xdr:row>
      <xdr:rowOff>53338</xdr:rowOff>
    </xdr:from>
    <xdr:to>
      <xdr:col>28</xdr:col>
      <xdr:colOff>56279</xdr:colOff>
      <xdr:row>36</xdr:row>
      <xdr:rowOff>163686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31308</xdr:colOff>
      <xdr:row>2</xdr:row>
      <xdr:rowOff>72388</xdr:rowOff>
    </xdr:from>
    <xdr:to>
      <xdr:col>28</xdr:col>
      <xdr:colOff>60917</xdr:colOff>
      <xdr:row>10</xdr:row>
      <xdr:rowOff>66779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22860</xdr:colOff>
      <xdr:row>14</xdr:row>
      <xdr:rowOff>83819</xdr:rowOff>
    </xdr:from>
    <xdr:to>
      <xdr:col>28</xdr:col>
      <xdr:colOff>52469</xdr:colOff>
      <xdr:row>23</xdr:row>
      <xdr:rowOff>185885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52291</xdr:colOff>
      <xdr:row>3</xdr:row>
      <xdr:rowOff>35751</xdr:rowOff>
    </xdr:from>
    <xdr:to>
      <xdr:col>18</xdr:col>
      <xdr:colOff>535441</xdr:colOff>
      <xdr:row>11</xdr:row>
      <xdr:rowOff>167751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809625</xdr:colOff>
      <xdr:row>2</xdr:row>
      <xdr:rowOff>184149</xdr:rowOff>
    </xdr:from>
    <xdr:to>
      <xdr:col>9</xdr:col>
      <xdr:colOff>413025</xdr:colOff>
      <xdr:row>14</xdr:row>
      <xdr:rowOff>58149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</xdr:colOff>
      <xdr:row>19</xdr:row>
      <xdr:rowOff>18863</xdr:rowOff>
    </xdr:from>
    <xdr:to>
      <xdr:col>9</xdr:col>
      <xdr:colOff>470175</xdr:colOff>
      <xdr:row>30</xdr:row>
      <xdr:rowOff>83363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228599</xdr:colOff>
      <xdr:row>45</xdr:row>
      <xdr:rowOff>6350</xdr:rowOff>
    </xdr:from>
    <xdr:to>
      <xdr:col>6</xdr:col>
      <xdr:colOff>1456</xdr:colOff>
      <xdr:row>56</xdr:row>
      <xdr:rowOff>70850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548952</xdr:colOff>
      <xdr:row>58</xdr:row>
      <xdr:rowOff>127878</xdr:rowOff>
    </xdr:from>
    <xdr:to>
      <xdr:col>21</xdr:col>
      <xdr:colOff>108177</xdr:colOff>
      <xdr:row>70</xdr:row>
      <xdr:rowOff>161853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585451</xdr:colOff>
      <xdr:row>75</xdr:row>
      <xdr:rowOff>109604</xdr:rowOff>
    </xdr:from>
    <xdr:to>
      <xdr:col>21</xdr:col>
      <xdr:colOff>144676</xdr:colOff>
      <xdr:row>87</xdr:row>
      <xdr:rowOff>48329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553569</xdr:colOff>
      <xdr:row>4</xdr:row>
      <xdr:rowOff>78440</xdr:rowOff>
    </xdr:from>
    <xdr:to>
      <xdr:col>25</xdr:col>
      <xdr:colOff>486510</xdr:colOff>
      <xdr:row>17</xdr:row>
      <xdr:rowOff>54360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603995</xdr:colOff>
      <xdr:row>2</xdr:row>
      <xdr:rowOff>152400</xdr:rowOff>
    </xdr:from>
    <xdr:to>
      <xdr:col>16</xdr:col>
      <xdr:colOff>312818</xdr:colOff>
      <xdr:row>14</xdr:row>
      <xdr:rowOff>26400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229842</xdr:colOff>
      <xdr:row>27</xdr:row>
      <xdr:rowOff>87549</xdr:rowOff>
    </xdr:from>
    <xdr:to>
      <xdr:col>8</xdr:col>
      <xdr:colOff>227217</xdr:colOff>
      <xdr:row>38</xdr:row>
      <xdr:rowOff>152049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41412</xdr:colOff>
      <xdr:row>27</xdr:row>
      <xdr:rowOff>28780</xdr:rowOff>
    </xdr:from>
    <xdr:to>
      <xdr:col>20</xdr:col>
      <xdr:colOff>600762</xdr:colOff>
      <xdr:row>38</xdr:row>
      <xdr:rowOff>93280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10794</xdr:colOff>
      <xdr:row>3</xdr:row>
      <xdr:rowOff>64770</xdr:rowOff>
    </xdr:from>
    <xdr:to>
      <xdr:col>23</xdr:col>
      <xdr:colOff>284394</xdr:colOff>
      <xdr:row>14</xdr:row>
      <xdr:rowOff>129270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15238</xdr:colOff>
      <xdr:row>17</xdr:row>
      <xdr:rowOff>90486</xdr:rowOff>
    </xdr:from>
    <xdr:to>
      <xdr:col>23</xdr:col>
      <xdr:colOff>288838</xdr:colOff>
      <xdr:row>28</xdr:row>
      <xdr:rowOff>145461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488368</xdr:colOff>
      <xdr:row>19</xdr:row>
      <xdr:rowOff>90860</xdr:rowOff>
    </xdr:from>
    <xdr:to>
      <xdr:col>24</xdr:col>
      <xdr:colOff>450542</xdr:colOff>
      <xdr:row>32</xdr:row>
      <xdr:rowOff>47686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564569</xdr:colOff>
      <xdr:row>3</xdr:row>
      <xdr:rowOff>22361</xdr:rowOff>
    </xdr:from>
    <xdr:to>
      <xdr:col>24</xdr:col>
      <xdr:colOff>526743</xdr:colOff>
      <xdr:row>15</xdr:row>
      <xdr:rowOff>111709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CV_TAXOCCU1&amp;Coords=%5bTIME%5d.%5b2011%5d&amp;ShowOnWeb=true&amp;Lang=it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://dati.istat.it/OECDStat_Metadata/ShowMetadata.ashx?Dataset=DCCV_TAXOCCU1&amp;Coords=%5bTIME%5d.%5b2010%5d&amp;ShowOnWeb=true&amp;Lang=it" TargetMode="External"/><Relationship Id="rId1" Type="http://schemas.openxmlformats.org/officeDocument/2006/relationships/hyperlink" Target="http://dati.istat.it/OECDStat_Metadata/ShowMetadata.ashx?Dataset=DCCV_TAXOCCU1&amp;ShowOnWeb=true&amp;Lang=it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dativ7b.istat.it/index.aspx?DatasetCode=DCCV_TAXOCCU1" TargetMode="External"/><Relationship Id="rId4" Type="http://schemas.openxmlformats.org/officeDocument/2006/relationships/hyperlink" Target="http://dati.istat.it/OECDStat_Metadata/ShowMetadata.ashx?Dataset=DCCV_TAXOCCU1&amp;Coords=%5bTIME%5d.%5b2017%5d&amp;ShowOnWeb=true&amp;Lang=i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CV_TAXDISOCCU1&amp;Coords=%5bTIME%5d.%5b2011%5d&amp;ShowOnWeb=true&amp;Lang=it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://dati.istat.it/OECDStat_Metadata/ShowMetadata.ashx?Dataset=DCCV_TAXDISOCCU1&amp;Coords=%5bTIME%5d.%5b2010%5d&amp;ShowOnWeb=true&amp;Lang=it" TargetMode="External"/><Relationship Id="rId1" Type="http://schemas.openxmlformats.org/officeDocument/2006/relationships/hyperlink" Target="http://dati.istat.it/OECDStat_Metadata/ShowMetadata.ashx?Dataset=DCCV_TAXDISOCCU1&amp;ShowOnWeb=true&amp;Lang=it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dativ7b.istat.it/index.aspx?DatasetCode=DCCV_TAXDISOCCU1" TargetMode="External"/><Relationship Id="rId4" Type="http://schemas.openxmlformats.org/officeDocument/2006/relationships/hyperlink" Target="http://dati.istat.it/OECDStat_Metadata/ShowMetadata.ashx?Dataset=DCCV_TAXDISOCCU1&amp;Coords=%5bTIME%5d.%5b2017%5d&amp;ShowOnWeb=true&amp;Lang=it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V_INATTIV1&amp;Coords=%5bTIME%5d.%5b2017%5d&amp;ShowOnWeb=true&amp;Lang=it" TargetMode="External"/><Relationship Id="rId3" Type="http://schemas.openxmlformats.org/officeDocument/2006/relationships/hyperlink" Target="http://dati.istat.it/OECDStat_Metadata/ShowMetadata.ashx?Dataset=DCCV_INATTIV1&amp;Coords=%5bTIME%5d.%5b2011%5d&amp;ShowOnWeb=true&amp;Lang=it" TargetMode="External"/><Relationship Id="rId7" Type="http://schemas.openxmlformats.org/officeDocument/2006/relationships/hyperlink" Target="http://dati.istat.it/OECDStat_Metadata/ShowMetadata.ashx?Dataset=DCCV_INATTIV1&amp;Coords=%5bTIME%5d.%5b2011%5d&amp;ShowOnWeb=true&amp;Lang=it" TargetMode="External"/><Relationship Id="rId2" Type="http://schemas.openxmlformats.org/officeDocument/2006/relationships/hyperlink" Target="http://dati.istat.it/OECDStat_Metadata/ShowMetadata.ashx?Dataset=DCCV_INATTIV1&amp;Coords=%5bTIME%5d.%5b2010%5d&amp;ShowOnWeb=true&amp;Lang=it" TargetMode="External"/><Relationship Id="rId1" Type="http://schemas.openxmlformats.org/officeDocument/2006/relationships/hyperlink" Target="http://dati.istat.it/OECDStat_Metadata/ShowMetadata.ashx?Dataset=DCCV_INATTIV1&amp;ShowOnWeb=true&amp;Lang=it" TargetMode="External"/><Relationship Id="rId6" Type="http://schemas.openxmlformats.org/officeDocument/2006/relationships/hyperlink" Target="http://dati.istat.it/OECDStat_Metadata/ShowMetadata.ashx?Dataset=DCCV_INATTIV1&amp;Coords=%5bTIME%5d.%5b2010%5d&amp;ShowOnWeb=true&amp;Lang=it" TargetMode="External"/><Relationship Id="rId5" Type="http://schemas.openxmlformats.org/officeDocument/2006/relationships/hyperlink" Target="http://dativ7b.istat.it/index.aspx?DatasetCode=DCCV_INATTIV1" TargetMode="External"/><Relationship Id="rId4" Type="http://schemas.openxmlformats.org/officeDocument/2006/relationships/hyperlink" Target="http://dati.istat.it/OECDStat_Metadata/ShowMetadata.ashx?Dataset=DCCV_INATTIV1&amp;Coords=%5bTIME%5d.%5b2017%5d&amp;ShowOnWeb=true&amp;Lang=it" TargetMode="External"/><Relationship Id="rId9" Type="http://schemas.openxmlformats.org/officeDocument/2006/relationships/hyperlink" Target="http://dativ7b.istat.it/index.aspx?DatasetCode=DCCV_INATTIV1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CV_TAXINATT1&amp;Coords=%5bTIME%5d.%5b2011%5d&amp;ShowOnWeb=true&amp;Lang=it" TargetMode="External"/><Relationship Id="rId2" Type="http://schemas.openxmlformats.org/officeDocument/2006/relationships/hyperlink" Target="http://dati.istat.it/OECDStat_Metadata/ShowMetadata.ashx?Dataset=DCCV_TAXINATT1&amp;Coords=%5bTIME%5d.%5b2010%5d&amp;ShowOnWeb=true&amp;Lang=it" TargetMode="External"/><Relationship Id="rId1" Type="http://schemas.openxmlformats.org/officeDocument/2006/relationships/hyperlink" Target="http://dati.istat.it/OECDStat_Metadata/ShowMetadata.ashx?Dataset=DCCV_TAXINATT1&amp;ShowOnWeb=true&amp;Lang=it" TargetMode="External"/><Relationship Id="rId6" Type="http://schemas.openxmlformats.org/officeDocument/2006/relationships/drawing" Target="../drawings/drawing9.xml"/><Relationship Id="rId5" Type="http://schemas.openxmlformats.org/officeDocument/2006/relationships/hyperlink" Target="http://dativ7b.istat.it/index.aspx?DatasetCode=DCCV_TAXINATT1" TargetMode="External"/><Relationship Id="rId4" Type="http://schemas.openxmlformats.org/officeDocument/2006/relationships/hyperlink" Target="http://dati.istat.it/OECDStat_Metadata/ShowMetadata.ashx?Dataset=DCCV_TAXINATT1&amp;Coords=%5bTIME%5d.%5b2017%5d&amp;ShowOnWeb=true&amp;Lang=it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UR&amp;Coords=%5b%5bCORREZ%5d.%5bN%5d%2c%5bTIPO_DATO7%5d.%5bAR%5d%2c%5bTIPO_ALLOGGIO2%5d.%5bALL%5d%2c%5bATECO_2007%5d.%5b551_553%5d%2c%5bTIPOITTER1A%5d.%5bALL%5d%2c%5bTIPOITTER1B%5d.%5bALL%5d" TargetMode="External"/><Relationship Id="rId7" Type="http://schemas.openxmlformats.org/officeDocument/2006/relationships/drawing" Target="../drawings/drawing12.xml"/><Relationship Id="rId2" Type="http://schemas.openxmlformats.org/officeDocument/2006/relationships/hyperlink" Target="http://dati.istat.it/OECDStat_Metadata/ShowMetadata.ashx?Dataset=DCSC_TUR&amp;Coords=%5b%5bCORREZ%5d.%5bN%5d%2c%5bTIPO_DATO7%5d.%5bAR%5d%2c%5bTIPO_ALLOGGIO2%5d.%5bALL%5d%2c%5bATECO_2007%5d.%5b551_553%5d%2c%5bTIPOITTER1A%5d.%5bALL%5d%2c%5bTIPOITTER1B%5d.%5bALL%5d" TargetMode="External"/><Relationship Id="rId1" Type="http://schemas.openxmlformats.org/officeDocument/2006/relationships/hyperlink" Target="http://dati.istat.it/OECDStat_Metadata/ShowMetadata.ashx?Dataset=DCSC_TUR&amp;Coords=%5b%5bCORREZ%5d.%5bN%5d%2c%5bTIPO_DATO7%5d.%5bAR%5d%2c%5bTIPO_ALLOGGIO2%5d.%5bALL%5d%2c%5bATECO_2007%5d.%5b551_553%5d%2c%5bTIPOITTER1A%5d.%5bALL%5d%2c%5bTIPOITTER1B%5d.%5bALL%5d" TargetMode="External"/><Relationship Id="rId6" Type="http://schemas.openxmlformats.org/officeDocument/2006/relationships/hyperlink" Target="http://dati.istat.it/OECDStat_Metadata/ShowMetadata.ashx?Dataset=DCSC_TUR&amp;ShowOnWeb=true&amp;Lang=it" TargetMode="External"/><Relationship Id="rId5" Type="http://schemas.openxmlformats.org/officeDocument/2006/relationships/hyperlink" Target="http://dativ7a.istat.it/index.aspx?DatasetCode=DCSC_TUR" TargetMode="External"/><Relationship Id="rId4" Type="http://schemas.openxmlformats.org/officeDocument/2006/relationships/hyperlink" Target="http://dati.istat.it/OECDStat_Metadata/ShowMetadata.ashx?Dataset=DCSC_TUR&amp;Coords=%5b%5bCORREZ%5d.%5bN%5d%2c%5bTIPO_DATO7%5d.%5bAR%5d%2c%5bTIPO_ALLOGGIO2%5d.%5bALL%5d%2c%5bATECO_2007%5d.%5b551_553%5d%2c%5bTIPOITTER1A%5d.%5bALL%5d%2c%5bTIPOITTER1B%5d.%5bALL%5d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4" Type="http://schemas.openxmlformats.org/officeDocument/2006/relationships/comments" Target="../comments2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V_FORZLV1&amp;Coords=%5bTIME%5d.%5b2011%5d&amp;ShowOnWeb=true&amp;Lang=it" TargetMode="External"/><Relationship Id="rId3" Type="http://schemas.openxmlformats.org/officeDocument/2006/relationships/hyperlink" Target="http://dati.istat.it/OECDStat_Metadata/ShowMetadata.ashx?Dataset=DCCV_FORZLV1&amp;Coords=%5bTIME%5d.%5b2011%5d&amp;ShowOnWeb=true&amp;Lang=it" TargetMode="External"/><Relationship Id="rId7" Type="http://schemas.openxmlformats.org/officeDocument/2006/relationships/hyperlink" Target="http://dati.istat.it/OECDStat_Metadata/ShowMetadata.ashx?Dataset=DCCV_FORZLV1&amp;Coords=%5bTIME%5d.%5b2010%5d&amp;ShowOnWeb=true&amp;Lang=it" TargetMode="External"/><Relationship Id="rId2" Type="http://schemas.openxmlformats.org/officeDocument/2006/relationships/hyperlink" Target="http://dati.istat.it/OECDStat_Metadata/ShowMetadata.ashx?Dataset=DCCV_FORZLV1&amp;Coords=%5bTIME%5d.%5b2010%5d&amp;ShowOnWeb=true&amp;Lang=it" TargetMode="External"/><Relationship Id="rId1" Type="http://schemas.openxmlformats.org/officeDocument/2006/relationships/hyperlink" Target="http://dati.istat.it/OECDStat_Metadata/ShowMetadata.ashx?Dataset=DCCV_FORZLV1&amp;ShowOnWeb=true&amp;Lang=it" TargetMode="External"/><Relationship Id="rId6" Type="http://schemas.openxmlformats.org/officeDocument/2006/relationships/hyperlink" Target="http://dati.istat.it/OECDStat_Metadata/ShowMetadata.ashx?Dataset=DCCV_FORZLV1&amp;ShowOnWeb=true&amp;Lang=it" TargetMode="External"/><Relationship Id="rId5" Type="http://schemas.openxmlformats.org/officeDocument/2006/relationships/hyperlink" Target="http://dativ7b.istat.it/index.aspx?DatasetCode=DCCV_FORZLV1" TargetMode="External"/><Relationship Id="rId10" Type="http://schemas.openxmlformats.org/officeDocument/2006/relationships/hyperlink" Target="http://dativ7b.istat.it/index.aspx?DatasetCode=DCCV_FORZLV1" TargetMode="External"/><Relationship Id="rId4" Type="http://schemas.openxmlformats.org/officeDocument/2006/relationships/hyperlink" Target="http://dati.istat.it/OECDStat_Metadata/ShowMetadata.ashx?Dataset=DCCV_FORZLV1&amp;Coords=%5bTIME%5d.%5b2017%5d&amp;ShowOnWeb=true&amp;Lang=it" TargetMode="External"/><Relationship Id="rId9" Type="http://schemas.openxmlformats.org/officeDocument/2006/relationships/hyperlink" Target="http://dati.istat.it/OECDStat_Metadata/ShowMetadata.ashx?Dataset=DCCV_FORZLV1&amp;Coords=%5bTIME%5d.%5b2017%5d&amp;ShowOnWeb=true&amp;Lang=i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CV_TAXATVT1&amp;Coords=%5bTIME%5d.%5b2011%5d&amp;ShowOnWeb=true&amp;Lang=it" TargetMode="External"/><Relationship Id="rId2" Type="http://schemas.openxmlformats.org/officeDocument/2006/relationships/hyperlink" Target="http://dati.istat.it/OECDStat_Metadata/ShowMetadata.ashx?Dataset=DCCV_TAXATVT1&amp;Coords=%5bTIME%5d.%5b2010%5d&amp;ShowOnWeb=true&amp;Lang=it" TargetMode="External"/><Relationship Id="rId1" Type="http://schemas.openxmlformats.org/officeDocument/2006/relationships/hyperlink" Target="http://dati.istat.it/OECDStat_Metadata/ShowMetadata.ashx?Dataset=DCCV_TAXATVT1&amp;ShowOnWeb=true&amp;Lang=it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://dativ7b.istat.it/index.aspx?DatasetCode=DCCV_TAXATVT1" TargetMode="External"/><Relationship Id="rId4" Type="http://schemas.openxmlformats.org/officeDocument/2006/relationships/hyperlink" Target="http://dati.istat.it/OECDStat_Metadata/ShowMetadata.ashx?Dataset=DCCV_TAXATVT1&amp;Coords=%5bTIME%5d.%5b2017%5d&amp;ShowOnWeb=true&amp;Lang=it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://dati.istat.it/OECDStat_Metadata/ShowMetadata.ashx?Dataset=DCCV_TAXATVT1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0"/>
  <sheetViews>
    <sheetView zoomScaleNormal="100" workbookViewId="0">
      <selection activeCell="R19" sqref="R19"/>
    </sheetView>
  </sheetViews>
  <sheetFormatPr defaultRowHeight="15" x14ac:dyDescent="0.25"/>
  <cols>
    <col min="1" max="1" width="8.42578125" customWidth="1"/>
    <col min="2" max="9" width="8.28515625" customWidth="1"/>
  </cols>
  <sheetData>
    <row r="1" spans="1:19" ht="18" x14ac:dyDescent="0.25">
      <c r="A1" s="1" t="s">
        <v>0</v>
      </c>
    </row>
    <row r="2" spans="1:19" ht="18" x14ac:dyDescent="0.25">
      <c r="A2" s="1"/>
    </row>
    <row r="3" spans="1:19" x14ac:dyDescent="0.25">
      <c r="A3" s="81" t="s">
        <v>89</v>
      </c>
    </row>
    <row r="4" spans="1:19" x14ac:dyDescent="0.25">
      <c r="A4" s="289" t="s">
        <v>4</v>
      </c>
      <c r="B4" s="288">
        <v>2016</v>
      </c>
      <c r="C4" s="288"/>
      <c r="D4" s="288">
        <v>2017</v>
      </c>
      <c r="E4" s="288"/>
      <c r="F4" s="288">
        <v>2018</v>
      </c>
      <c r="G4" s="288"/>
      <c r="H4" s="288">
        <v>2019</v>
      </c>
      <c r="I4" s="288"/>
      <c r="J4" s="288">
        <v>2020</v>
      </c>
      <c r="K4" s="288"/>
    </row>
    <row r="5" spans="1:19" ht="15.75" thickBot="1" x14ac:dyDescent="0.3">
      <c r="A5" s="290"/>
      <c r="B5" s="78" t="s">
        <v>5</v>
      </c>
      <c r="C5" s="78" t="s">
        <v>6</v>
      </c>
      <c r="D5" s="78" t="s">
        <v>5</v>
      </c>
      <c r="E5" s="78" t="s">
        <v>6</v>
      </c>
      <c r="F5" s="78" t="s">
        <v>5</v>
      </c>
      <c r="G5" s="41" t="s">
        <v>6</v>
      </c>
      <c r="H5" s="19" t="s">
        <v>5</v>
      </c>
      <c r="I5" s="41" t="s">
        <v>6</v>
      </c>
      <c r="J5" s="19" t="s">
        <v>5</v>
      </c>
      <c r="K5" s="41" t="s">
        <v>6</v>
      </c>
      <c r="M5" s="11"/>
      <c r="N5" s="12" t="s">
        <v>7</v>
      </c>
      <c r="O5" s="12" t="s">
        <v>8</v>
      </c>
      <c r="P5" s="12" t="s">
        <v>9</v>
      </c>
      <c r="Q5" s="12" t="s">
        <v>10</v>
      </c>
    </row>
    <row r="6" spans="1:19" x14ac:dyDescent="0.25">
      <c r="A6" s="17" t="s">
        <v>7</v>
      </c>
      <c r="B6" s="34">
        <v>31656</v>
      </c>
      <c r="C6" s="34">
        <v>37009</v>
      </c>
      <c r="D6" s="34">
        <v>31556</v>
      </c>
      <c r="E6" s="34">
        <v>36916</v>
      </c>
      <c r="F6" s="34">
        <v>31659</v>
      </c>
      <c r="G6" s="16">
        <v>37125</v>
      </c>
      <c r="H6" s="16">
        <v>31488</v>
      </c>
      <c r="I6" s="16">
        <v>37055</v>
      </c>
      <c r="J6" s="16">
        <v>31760</v>
      </c>
      <c r="K6" s="16">
        <v>37079</v>
      </c>
      <c r="M6" s="25">
        <v>2016</v>
      </c>
      <c r="N6" s="16">
        <v>31656</v>
      </c>
      <c r="O6" s="16">
        <v>36933</v>
      </c>
      <c r="P6" s="16">
        <v>37556</v>
      </c>
      <c r="Q6" s="16">
        <v>47611</v>
      </c>
    </row>
    <row r="7" spans="1:19" x14ac:dyDescent="0.25">
      <c r="A7" s="17" t="s">
        <v>8</v>
      </c>
      <c r="B7" s="34">
        <v>36933</v>
      </c>
      <c r="C7" s="34">
        <v>42613</v>
      </c>
      <c r="D7" s="34">
        <v>37143</v>
      </c>
      <c r="E7" s="34">
        <v>42923</v>
      </c>
      <c r="F7" s="34">
        <v>37483</v>
      </c>
      <c r="G7" s="16">
        <v>43270</v>
      </c>
      <c r="H7" s="16">
        <v>37533</v>
      </c>
      <c r="I7" s="16">
        <v>43292</v>
      </c>
      <c r="J7" s="16">
        <v>37835</v>
      </c>
      <c r="K7" s="16">
        <v>43376</v>
      </c>
      <c r="M7" s="13">
        <v>2017</v>
      </c>
      <c r="N7" s="34">
        <v>31556</v>
      </c>
      <c r="O7" s="34">
        <v>37143</v>
      </c>
      <c r="P7" s="34">
        <v>37695</v>
      </c>
      <c r="Q7" s="34">
        <v>47530</v>
      </c>
    </row>
    <row r="8" spans="1:19" x14ac:dyDescent="0.25">
      <c r="A8" s="17" t="s">
        <v>9</v>
      </c>
      <c r="B8" s="34">
        <v>37556</v>
      </c>
      <c r="C8" s="34">
        <v>43622</v>
      </c>
      <c r="D8" s="34">
        <v>37695</v>
      </c>
      <c r="E8" s="34">
        <v>43912</v>
      </c>
      <c r="F8" s="34">
        <v>38128</v>
      </c>
      <c r="G8" s="16">
        <v>44539</v>
      </c>
      <c r="H8" s="16">
        <v>38162</v>
      </c>
      <c r="I8" s="16">
        <v>44759</v>
      </c>
      <c r="J8" s="16">
        <v>38139</v>
      </c>
      <c r="K8" s="16">
        <v>44652</v>
      </c>
      <c r="M8" s="13">
        <v>2018</v>
      </c>
      <c r="N8" s="34">
        <v>31659</v>
      </c>
      <c r="O8" s="34">
        <v>37483</v>
      </c>
      <c r="P8" s="34">
        <v>38128</v>
      </c>
      <c r="Q8" s="35">
        <v>47567</v>
      </c>
    </row>
    <row r="9" spans="1:19" x14ac:dyDescent="0.25">
      <c r="A9" s="17" t="s">
        <v>10</v>
      </c>
      <c r="B9" s="34">
        <v>47611</v>
      </c>
      <c r="C9" s="34">
        <v>53294</v>
      </c>
      <c r="D9" s="34">
        <v>47530</v>
      </c>
      <c r="E9" s="34">
        <v>53271</v>
      </c>
      <c r="F9" s="34">
        <v>47567</v>
      </c>
      <c r="G9" s="16">
        <v>53323</v>
      </c>
      <c r="H9" s="16">
        <v>47374</v>
      </c>
      <c r="I9" s="16">
        <v>53313</v>
      </c>
      <c r="J9" s="16">
        <v>47491</v>
      </c>
      <c r="K9" s="16">
        <v>53352</v>
      </c>
      <c r="M9" s="13">
        <v>2019</v>
      </c>
      <c r="N9" s="34">
        <v>31488</v>
      </c>
      <c r="O9" s="34">
        <v>37533</v>
      </c>
      <c r="P9" s="34">
        <v>38162</v>
      </c>
      <c r="Q9" s="35">
        <v>47374</v>
      </c>
    </row>
    <row r="10" spans="1:19" x14ac:dyDescent="0.25">
      <c r="A10" s="20" t="s">
        <v>11</v>
      </c>
      <c r="B10" s="79">
        <v>153756</v>
      </c>
      <c r="C10" s="79">
        <v>176538</v>
      </c>
      <c r="D10" s="79">
        <v>153924</v>
      </c>
      <c r="E10" s="79">
        <v>177022</v>
      </c>
      <c r="F10" s="79">
        <f>SUM(F6:F9)</f>
        <v>154837</v>
      </c>
      <c r="G10" s="21">
        <f>SUM(G6:G9)</f>
        <v>178257</v>
      </c>
      <c r="H10" s="21">
        <v>154557</v>
      </c>
      <c r="I10" s="21">
        <v>178419</v>
      </c>
      <c r="J10" s="21">
        <v>155225</v>
      </c>
      <c r="K10" s="21">
        <v>178459</v>
      </c>
      <c r="M10" s="13">
        <v>2020</v>
      </c>
      <c r="N10" s="34">
        <v>31760</v>
      </c>
      <c r="O10" s="34">
        <v>37835</v>
      </c>
      <c r="P10" s="34">
        <v>38139</v>
      </c>
      <c r="Q10" s="35">
        <v>47491</v>
      </c>
    </row>
    <row r="11" spans="1:19" ht="15" customHeight="1" x14ac:dyDescent="0.25">
      <c r="A11" s="6"/>
      <c r="G11" s="15"/>
      <c r="H11" s="15"/>
      <c r="I11" s="15"/>
      <c r="J11" s="15"/>
      <c r="K11" s="18"/>
      <c r="L11" s="18"/>
      <c r="M11" s="18"/>
      <c r="N11" s="8"/>
      <c r="O11" s="8"/>
      <c r="P11" s="8"/>
    </row>
    <row r="12" spans="1:19" ht="15" customHeight="1" x14ac:dyDescent="0.3">
      <c r="A12" s="42" t="s">
        <v>5</v>
      </c>
      <c r="G12" s="15"/>
      <c r="H12" s="15"/>
      <c r="I12" s="15"/>
      <c r="J12" s="15"/>
      <c r="K12" s="40"/>
      <c r="L12" s="15"/>
      <c r="M12" s="15"/>
    </row>
    <row r="13" spans="1:19" ht="15.75" thickBot="1" x14ac:dyDescent="0.3">
      <c r="A13" s="5" t="s">
        <v>4</v>
      </c>
      <c r="B13" s="4">
        <v>2016</v>
      </c>
      <c r="C13" s="4">
        <v>2017</v>
      </c>
      <c r="D13" s="4">
        <v>2018</v>
      </c>
      <c r="E13" s="4">
        <v>2019</v>
      </c>
      <c r="F13" s="4">
        <v>2020</v>
      </c>
      <c r="H13" s="84" t="s">
        <v>77</v>
      </c>
    </row>
    <row r="14" spans="1:19" x14ac:dyDescent="0.25">
      <c r="A14" s="3" t="s">
        <v>7</v>
      </c>
      <c r="B14" s="34">
        <v>31656</v>
      </c>
      <c r="C14" s="34">
        <v>31556</v>
      </c>
      <c r="D14" s="34">
        <v>31659</v>
      </c>
      <c r="E14" s="34">
        <v>31488</v>
      </c>
      <c r="F14" s="34">
        <v>31760</v>
      </c>
    </row>
    <row r="15" spans="1:19" x14ac:dyDescent="0.25">
      <c r="A15" s="3" t="s">
        <v>8</v>
      </c>
      <c r="B15" s="34">
        <v>36933</v>
      </c>
      <c r="C15" s="34">
        <v>37143</v>
      </c>
      <c r="D15" s="34">
        <v>37483</v>
      </c>
      <c r="E15" s="34">
        <v>37533</v>
      </c>
      <c r="F15" s="34">
        <v>37835</v>
      </c>
      <c r="S15" s="2"/>
    </row>
    <row r="16" spans="1:19" x14ac:dyDescent="0.25">
      <c r="A16" s="3" t="s">
        <v>9</v>
      </c>
      <c r="B16" s="34">
        <v>37556</v>
      </c>
      <c r="C16" s="34">
        <v>37695</v>
      </c>
      <c r="D16" s="34">
        <v>38128</v>
      </c>
      <c r="E16" s="34">
        <v>38162</v>
      </c>
      <c r="F16" s="34">
        <v>38139</v>
      </c>
    </row>
    <row r="17" spans="1:12" x14ac:dyDescent="0.25">
      <c r="A17" s="3" t="s">
        <v>10</v>
      </c>
      <c r="B17" s="35">
        <v>47611</v>
      </c>
      <c r="C17" s="35">
        <v>47530</v>
      </c>
      <c r="D17" s="35">
        <v>47567</v>
      </c>
      <c r="E17" s="35">
        <v>47374</v>
      </c>
      <c r="F17" s="35">
        <v>47491</v>
      </c>
    </row>
    <row r="18" spans="1:12" x14ac:dyDescent="0.25">
      <c r="A18" s="9" t="s">
        <v>11</v>
      </c>
      <c r="B18" s="36">
        <v>153756</v>
      </c>
      <c r="C18" s="36">
        <v>153924</v>
      </c>
      <c r="D18" s="36">
        <v>154837</v>
      </c>
      <c r="E18" s="36">
        <v>154557</v>
      </c>
      <c r="F18" s="36">
        <v>155225</v>
      </c>
    </row>
    <row r="19" spans="1:12" x14ac:dyDescent="0.25">
      <c r="B19" s="7"/>
      <c r="C19" s="7"/>
      <c r="L19" s="8"/>
    </row>
    <row r="20" spans="1:12" x14ac:dyDescent="0.25">
      <c r="F20" s="14"/>
      <c r="G20" s="8"/>
      <c r="L20" s="8"/>
    </row>
    <row r="21" spans="1:12" x14ac:dyDescent="0.25">
      <c r="F21" s="10"/>
    </row>
    <row r="22" spans="1:12" x14ac:dyDescent="0.25">
      <c r="F22" s="10"/>
    </row>
    <row r="23" spans="1:12" x14ac:dyDescent="0.25">
      <c r="F23" s="10"/>
    </row>
    <row r="24" spans="1:12" x14ac:dyDescent="0.25">
      <c r="F24" s="10"/>
    </row>
    <row r="26" spans="1:12" x14ac:dyDescent="0.25">
      <c r="F26" s="10"/>
    </row>
    <row r="27" spans="1:12" x14ac:dyDescent="0.25">
      <c r="A27" t="s">
        <v>95</v>
      </c>
    </row>
    <row r="28" spans="1:12" x14ac:dyDescent="0.25">
      <c r="F28" s="36"/>
    </row>
    <row r="30" spans="1:12" x14ac:dyDescent="0.25">
      <c r="F30" s="36"/>
    </row>
  </sheetData>
  <mergeCells count="6">
    <mergeCell ref="J4:K4"/>
    <mergeCell ref="H4:I4"/>
    <mergeCell ref="F4:G4"/>
    <mergeCell ref="D4:E4"/>
    <mergeCell ref="A4:A5"/>
    <mergeCell ref="B4:C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B31"/>
  <sheetViews>
    <sheetView zoomScale="130" zoomScaleNormal="130" workbookViewId="0">
      <selection activeCell="Y26" sqref="Y26"/>
    </sheetView>
  </sheetViews>
  <sheetFormatPr defaultRowHeight="15" x14ac:dyDescent="0.25"/>
  <cols>
    <col min="1" max="1" width="29.85546875" customWidth="1"/>
    <col min="2" max="2" width="16.7109375" bestFit="1" customWidth="1"/>
    <col min="3" max="3" width="1.28515625" customWidth="1"/>
    <col min="4" max="14" width="7.7109375" customWidth="1"/>
    <col min="23" max="23" width="8.5703125" customWidth="1"/>
  </cols>
  <sheetData>
    <row r="1" spans="1:28" x14ac:dyDescent="0.25">
      <c r="A1" s="173" t="s">
        <v>211</v>
      </c>
      <c r="P1" s="210" t="s">
        <v>241</v>
      </c>
    </row>
    <row r="2" spans="1:28" x14ac:dyDescent="0.25">
      <c r="A2" s="337" t="s">
        <v>135</v>
      </c>
      <c r="B2" s="338"/>
      <c r="C2" s="339"/>
      <c r="D2" s="340" t="s">
        <v>212</v>
      </c>
      <c r="E2" s="341"/>
      <c r="F2" s="341"/>
      <c r="G2" s="341"/>
      <c r="H2" s="341"/>
      <c r="I2" s="341"/>
      <c r="J2" s="341"/>
      <c r="K2" s="341"/>
      <c r="L2" s="341"/>
      <c r="M2" s="341"/>
      <c r="N2" s="342"/>
    </row>
    <row r="3" spans="1:28" x14ac:dyDescent="0.25">
      <c r="A3" s="337" t="s">
        <v>138</v>
      </c>
      <c r="B3" s="338"/>
      <c r="C3" s="339"/>
      <c r="D3" s="340" t="s">
        <v>139</v>
      </c>
      <c r="E3" s="341"/>
      <c r="F3" s="341"/>
      <c r="G3" s="341"/>
      <c r="H3" s="341"/>
      <c r="I3" s="341"/>
      <c r="J3" s="341"/>
      <c r="K3" s="341"/>
      <c r="L3" s="341"/>
      <c r="M3" s="341"/>
      <c r="N3" s="342"/>
      <c r="P3" s="43" t="s">
        <v>213</v>
      </c>
    </row>
    <row r="4" spans="1:28" x14ac:dyDescent="0.25">
      <c r="A4" s="327" t="s">
        <v>140</v>
      </c>
      <c r="B4" s="328"/>
      <c r="C4" s="329"/>
      <c r="D4" s="153" t="s">
        <v>141</v>
      </c>
      <c r="E4" s="153" t="s">
        <v>142</v>
      </c>
      <c r="F4" s="152" t="s">
        <v>143</v>
      </c>
      <c r="G4" s="152" t="s">
        <v>144</v>
      </c>
      <c r="H4" s="152" t="s">
        <v>145</v>
      </c>
      <c r="I4" s="152" t="s">
        <v>146</v>
      </c>
      <c r="J4" s="152" t="s">
        <v>147</v>
      </c>
      <c r="K4" s="153" t="s">
        <v>148</v>
      </c>
      <c r="L4" s="152" t="s">
        <v>149</v>
      </c>
      <c r="M4" s="152" t="s">
        <v>150</v>
      </c>
      <c r="N4" s="152" t="s">
        <v>151</v>
      </c>
    </row>
    <row r="5" spans="1:28" ht="15.75" thickBot="1" x14ac:dyDescent="0.3">
      <c r="A5" s="154" t="s">
        <v>1</v>
      </c>
      <c r="B5" s="154" t="s">
        <v>152</v>
      </c>
      <c r="C5" s="155" t="s">
        <v>2</v>
      </c>
      <c r="D5" s="155" t="s">
        <v>2</v>
      </c>
      <c r="E5" s="155" t="s">
        <v>2</v>
      </c>
      <c r="F5" s="155" t="s">
        <v>2</v>
      </c>
      <c r="G5" s="155" t="s">
        <v>2</v>
      </c>
      <c r="H5" s="155" t="s">
        <v>2</v>
      </c>
      <c r="I5" s="155" t="s">
        <v>2</v>
      </c>
      <c r="J5" s="155" t="s">
        <v>2</v>
      </c>
      <c r="K5" s="155" t="s">
        <v>2</v>
      </c>
      <c r="L5" s="155" t="s">
        <v>2</v>
      </c>
      <c r="M5" s="155" t="s">
        <v>2</v>
      </c>
      <c r="N5" s="155" t="s">
        <v>2</v>
      </c>
      <c r="P5" s="174" t="s">
        <v>1</v>
      </c>
      <c r="Q5" s="175" t="s">
        <v>152</v>
      </c>
      <c r="R5" s="176">
        <v>2010</v>
      </c>
      <c r="S5" s="176">
        <v>2011</v>
      </c>
      <c r="T5" s="176">
        <v>2012</v>
      </c>
      <c r="U5" s="176">
        <v>2013</v>
      </c>
      <c r="V5" s="176">
        <v>2014</v>
      </c>
      <c r="W5" s="176">
        <v>2015</v>
      </c>
      <c r="X5" s="176">
        <v>2016</v>
      </c>
      <c r="Y5" s="176">
        <v>2017</v>
      </c>
      <c r="Z5" s="176">
        <v>2018</v>
      </c>
      <c r="AA5" s="176">
        <v>2019</v>
      </c>
      <c r="AB5" s="176">
        <v>2020</v>
      </c>
    </row>
    <row r="6" spans="1:28" x14ac:dyDescent="0.25">
      <c r="A6" s="321" t="s">
        <v>3</v>
      </c>
      <c r="B6" s="161" t="s">
        <v>167</v>
      </c>
      <c r="C6" s="155" t="s">
        <v>2</v>
      </c>
      <c r="D6" s="177">
        <v>54.653384000000003</v>
      </c>
      <c r="E6" s="177">
        <v>54.301533999999997</v>
      </c>
      <c r="F6" s="177">
        <v>53.433630999999998</v>
      </c>
      <c r="G6" s="177">
        <v>51.916277999999998</v>
      </c>
      <c r="H6" s="177">
        <v>51.741788999999997</v>
      </c>
      <c r="I6" s="177">
        <v>52.218622000000003</v>
      </c>
      <c r="J6" s="177">
        <v>52.798647000000003</v>
      </c>
      <c r="K6" s="177">
        <v>53.227196999999997</v>
      </c>
      <c r="L6" s="177">
        <v>53.601832999999999</v>
      </c>
      <c r="M6" s="177">
        <v>53.781640000000003</v>
      </c>
      <c r="N6" s="177">
        <v>52.945393000000003</v>
      </c>
      <c r="P6" s="330" t="s">
        <v>3</v>
      </c>
      <c r="Q6" s="178" t="s">
        <v>153</v>
      </c>
      <c r="R6" s="179">
        <v>54.653384000000003</v>
      </c>
      <c r="S6" s="179">
        <v>54.301533999999997</v>
      </c>
      <c r="T6" s="179">
        <v>53.433630999999998</v>
      </c>
      <c r="U6" s="179">
        <v>51.916277999999998</v>
      </c>
      <c r="V6" s="179">
        <v>51.741788999999997</v>
      </c>
      <c r="W6" s="179">
        <v>52.218622000000003</v>
      </c>
      <c r="X6" s="179">
        <v>52.798647000000003</v>
      </c>
      <c r="Y6" s="179">
        <v>53.227196999999997</v>
      </c>
      <c r="Z6" s="179">
        <v>53.601832999999999</v>
      </c>
      <c r="AA6" s="179">
        <v>53.781640000000003</v>
      </c>
      <c r="AB6" s="179">
        <v>52.945393000000003</v>
      </c>
    </row>
    <row r="7" spans="1:28" x14ac:dyDescent="0.25">
      <c r="A7" s="322"/>
      <c r="B7" s="161" t="s">
        <v>168</v>
      </c>
      <c r="C7" s="155" t="s">
        <v>2</v>
      </c>
      <c r="D7" s="180">
        <v>34.505477999999997</v>
      </c>
      <c r="E7" s="180">
        <v>34.734017000000001</v>
      </c>
      <c r="F7" s="180">
        <v>35.016371999999997</v>
      </c>
      <c r="G7" s="180">
        <v>34.493729999999999</v>
      </c>
      <c r="H7" s="180">
        <v>34.581736999999997</v>
      </c>
      <c r="I7" s="180">
        <v>34.724773999999996</v>
      </c>
      <c r="J7" s="180">
        <v>35.283104000000002</v>
      </c>
      <c r="K7" s="180">
        <v>35.864725</v>
      </c>
      <c r="L7" s="180">
        <v>36.258057999999998</v>
      </c>
      <c r="M7" s="180">
        <v>36.679434000000001</v>
      </c>
      <c r="N7" s="180">
        <v>35.782490000000003</v>
      </c>
      <c r="P7" s="330"/>
      <c r="Q7" s="178" t="s">
        <v>154</v>
      </c>
      <c r="R7" s="179">
        <v>34.505477999999997</v>
      </c>
      <c r="S7" s="179">
        <v>34.734017000000001</v>
      </c>
      <c r="T7" s="179">
        <v>35.016371999999997</v>
      </c>
      <c r="U7" s="179">
        <v>34.493729999999999</v>
      </c>
      <c r="V7" s="179">
        <v>34.581736999999997</v>
      </c>
      <c r="W7" s="179">
        <v>34.724773999999996</v>
      </c>
      <c r="X7" s="179">
        <v>35.283104000000002</v>
      </c>
      <c r="Y7" s="179">
        <v>35.864725</v>
      </c>
      <c r="Z7" s="179">
        <v>36.258057999999998</v>
      </c>
      <c r="AA7" s="179">
        <v>36.679434000000001</v>
      </c>
      <c r="AB7" s="179">
        <v>35.782490000000003</v>
      </c>
    </row>
    <row r="8" spans="1:28" x14ac:dyDescent="0.25">
      <c r="A8" s="323"/>
      <c r="B8" s="161" t="s">
        <v>155</v>
      </c>
      <c r="C8" s="155" t="s">
        <v>2</v>
      </c>
      <c r="D8" s="177">
        <v>44.173951000000002</v>
      </c>
      <c r="E8" s="177">
        <v>44.119044000000002</v>
      </c>
      <c r="F8" s="177">
        <v>43.853807000000003</v>
      </c>
      <c r="G8" s="177">
        <v>42.865467000000002</v>
      </c>
      <c r="H8" s="177">
        <v>42.836573000000001</v>
      </c>
      <c r="I8" s="177">
        <v>43.143191000000002</v>
      </c>
      <c r="J8" s="177">
        <v>43.715938999999999</v>
      </c>
      <c r="K8" s="177">
        <v>44.230249000000001</v>
      </c>
      <c r="L8" s="177">
        <v>44.620773999999997</v>
      </c>
      <c r="M8" s="177">
        <v>44.928505000000001</v>
      </c>
      <c r="N8" s="177">
        <v>44.064999</v>
      </c>
      <c r="P8" s="331"/>
      <c r="Q8" s="181" t="s">
        <v>155</v>
      </c>
      <c r="R8" s="182">
        <v>44.173951000000002</v>
      </c>
      <c r="S8" s="182">
        <v>44.119044000000002</v>
      </c>
      <c r="T8" s="182">
        <v>43.853807000000003</v>
      </c>
      <c r="U8" s="182">
        <v>42.865467000000002</v>
      </c>
      <c r="V8" s="182">
        <v>42.836573000000001</v>
      </c>
      <c r="W8" s="182">
        <v>43.143191000000002</v>
      </c>
      <c r="X8" s="182">
        <v>43.715938999999999</v>
      </c>
      <c r="Y8" s="182">
        <v>44.230249000000001</v>
      </c>
      <c r="Z8" s="182">
        <v>44.620773999999997</v>
      </c>
      <c r="AA8" s="182">
        <v>44.928505000000001</v>
      </c>
      <c r="AB8" s="182">
        <v>44.064999</v>
      </c>
    </row>
    <row r="9" spans="1:28" x14ac:dyDescent="0.25">
      <c r="A9" s="321" t="s">
        <v>156</v>
      </c>
      <c r="B9" s="161" t="s">
        <v>181</v>
      </c>
      <c r="C9" s="155" t="s">
        <v>2</v>
      </c>
      <c r="D9" s="180">
        <v>53.125824999999999</v>
      </c>
      <c r="E9" s="180">
        <v>54.170901000000001</v>
      </c>
      <c r="F9" s="180">
        <v>54.301945000000003</v>
      </c>
      <c r="G9" s="180">
        <v>52.118239000000003</v>
      </c>
      <c r="H9" s="180">
        <v>51.365333999999997</v>
      </c>
      <c r="I9" s="180">
        <v>52.167183000000001</v>
      </c>
      <c r="J9" s="180">
        <v>52.558565000000002</v>
      </c>
      <c r="K9" s="180">
        <v>53.357329</v>
      </c>
      <c r="L9" s="180">
        <v>54.775371999999997</v>
      </c>
      <c r="M9" s="180">
        <v>53.731695000000002</v>
      </c>
      <c r="N9" s="180">
        <v>53.213413000000003</v>
      </c>
      <c r="P9" s="335" t="s">
        <v>11</v>
      </c>
      <c r="Q9" s="178" t="s">
        <v>153</v>
      </c>
      <c r="R9" s="183">
        <v>53.125824999999999</v>
      </c>
      <c r="S9" s="183">
        <v>54.170901000000001</v>
      </c>
      <c r="T9" s="183">
        <v>54.301945000000003</v>
      </c>
      <c r="U9" s="183">
        <v>52.118239000000003</v>
      </c>
      <c r="V9" s="183">
        <v>51.365333999999997</v>
      </c>
      <c r="W9" s="183">
        <v>52.167183000000001</v>
      </c>
      <c r="X9" s="183">
        <v>52.558565000000002</v>
      </c>
      <c r="Y9" s="183">
        <v>53.357329</v>
      </c>
      <c r="Z9" s="183">
        <v>54.775371999999997</v>
      </c>
      <c r="AA9" s="183">
        <v>53.731695000000002</v>
      </c>
      <c r="AB9" s="183">
        <v>53.213413000000003</v>
      </c>
    </row>
    <row r="10" spans="1:28" x14ac:dyDescent="0.25">
      <c r="A10" s="322"/>
      <c r="B10" s="161" t="s">
        <v>182</v>
      </c>
      <c r="C10" s="155" t="s">
        <v>2</v>
      </c>
      <c r="D10" s="177">
        <v>32.341009999999997</v>
      </c>
      <c r="E10" s="177">
        <v>33.273774000000003</v>
      </c>
      <c r="F10" s="177">
        <v>33.159108000000003</v>
      </c>
      <c r="G10" s="177">
        <v>32.661382000000003</v>
      </c>
      <c r="H10" s="177">
        <v>31.698675999999999</v>
      </c>
      <c r="I10" s="177">
        <v>31.455507000000001</v>
      </c>
      <c r="J10" s="177">
        <v>32.373694</v>
      </c>
      <c r="K10" s="177">
        <v>32.750748000000002</v>
      </c>
      <c r="L10" s="177">
        <v>33.077672</v>
      </c>
      <c r="M10" s="177">
        <v>34.132854999999999</v>
      </c>
      <c r="N10" s="177">
        <v>33.259925000000003</v>
      </c>
      <c r="P10" s="336"/>
      <c r="Q10" s="178" t="s">
        <v>154</v>
      </c>
      <c r="R10" s="183">
        <v>32.341009999999997</v>
      </c>
      <c r="S10" s="183">
        <v>33.273774000000003</v>
      </c>
      <c r="T10" s="183">
        <v>33.159108000000003</v>
      </c>
      <c r="U10" s="183">
        <v>32.661382000000003</v>
      </c>
      <c r="V10" s="183">
        <v>31.698675999999999</v>
      </c>
      <c r="W10" s="183">
        <v>31.455507000000001</v>
      </c>
      <c r="X10" s="183">
        <v>32.373694</v>
      </c>
      <c r="Y10" s="183">
        <v>32.750748000000002</v>
      </c>
      <c r="Z10" s="183">
        <v>33.077672</v>
      </c>
      <c r="AA10" s="183">
        <v>34.132854999999999</v>
      </c>
      <c r="AB10" s="183">
        <v>33.259925000000003</v>
      </c>
    </row>
    <row r="11" spans="1:28" x14ac:dyDescent="0.25">
      <c r="A11" s="323"/>
      <c r="B11" s="161" t="s">
        <v>155</v>
      </c>
      <c r="C11" s="155" t="s">
        <v>2</v>
      </c>
      <c r="D11" s="180">
        <v>42.344942000000003</v>
      </c>
      <c r="E11" s="180">
        <v>43.325471999999998</v>
      </c>
      <c r="F11" s="180">
        <v>43.332403999999997</v>
      </c>
      <c r="G11" s="180">
        <v>42.030817999999996</v>
      </c>
      <c r="H11" s="180">
        <v>41.175285000000002</v>
      </c>
      <c r="I11" s="180">
        <v>41.441439000000003</v>
      </c>
      <c r="J11" s="180">
        <v>42.109381999999997</v>
      </c>
      <c r="K11" s="180">
        <v>42.694921999999998</v>
      </c>
      <c r="L11" s="180">
        <v>43.558886000000001</v>
      </c>
      <c r="M11" s="180">
        <v>43.605791000000004</v>
      </c>
      <c r="N11" s="180">
        <v>42.909007000000003</v>
      </c>
      <c r="P11" s="331"/>
      <c r="Q11" s="181" t="s">
        <v>155</v>
      </c>
      <c r="R11" s="182">
        <v>42.344942000000003</v>
      </c>
      <c r="S11" s="182">
        <v>43.325471999999998</v>
      </c>
      <c r="T11" s="182">
        <v>43.332403999999997</v>
      </c>
      <c r="U11" s="182">
        <v>42.030817999999996</v>
      </c>
      <c r="V11" s="182">
        <v>41.175285000000002</v>
      </c>
      <c r="W11" s="182">
        <v>41.441439000000003</v>
      </c>
      <c r="X11" s="182">
        <v>42.109381999999997</v>
      </c>
      <c r="Y11" s="182">
        <v>42.694921999999998</v>
      </c>
      <c r="Z11" s="182">
        <v>43.558886000000001</v>
      </c>
      <c r="AA11" s="182">
        <v>43.605791000000004</v>
      </c>
      <c r="AB11" s="182">
        <v>42.909007000000003</v>
      </c>
    </row>
    <row r="12" spans="1:28" x14ac:dyDescent="0.25">
      <c r="A12" s="321" t="s">
        <v>157</v>
      </c>
      <c r="B12" s="161" t="s">
        <v>153</v>
      </c>
      <c r="C12" s="155" t="s">
        <v>2</v>
      </c>
      <c r="D12" s="177">
        <v>52.040199000000001</v>
      </c>
      <c r="E12" s="177">
        <v>53.728093999999999</v>
      </c>
      <c r="F12" s="177">
        <v>54.684247999999997</v>
      </c>
      <c r="G12" s="177">
        <v>52.373511000000001</v>
      </c>
      <c r="H12" s="177">
        <v>50.951050000000002</v>
      </c>
      <c r="I12" s="177">
        <v>51.208680000000001</v>
      </c>
      <c r="J12" s="177">
        <v>54.352367000000001</v>
      </c>
      <c r="K12" s="177">
        <v>53.852328</v>
      </c>
      <c r="L12" s="177">
        <v>52.91525</v>
      </c>
      <c r="M12" s="177">
        <v>52.075294</v>
      </c>
      <c r="N12" s="177">
        <v>52.045566999999998</v>
      </c>
      <c r="P12" s="335" t="s">
        <v>7</v>
      </c>
      <c r="Q12" s="178" t="s">
        <v>153</v>
      </c>
      <c r="R12" s="183">
        <v>52.040199000000001</v>
      </c>
      <c r="S12" s="183">
        <v>53.728093999999999</v>
      </c>
      <c r="T12" s="183">
        <v>54.684247999999997</v>
      </c>
      <c r="U12" s="183">
        <v>52.373511000000001</v>
      </c>
      <c r="V12" s="183">
        <v>50.951050000000002</v>
      </c>
      <c r="W12" s="183">
        <v>51.208680000000001</v>
      </c>
      <c r="X12" s="183">
        <v>54.352367000000001</v>
      </c>
      <c r="Y12" s="183">
        <v>53.852328</v>
      </c>
      <c r="Z12" s="183">
        <v>52.91525</v>
      </c>
      <c r="AA12" s="183">
        <v>52.075294</v>
      </c>
      <c r="AB12" s="183">
        <v>52.045566999999998</v>
      </c>
    </row>
    <row r="13" spans="1:28" x14ac:dyDescent="0.25">
      <c r="A13" s="322"/>
      <c r="B13" s="161" t="s">
        <v>154</v>
      </c>
      <c r="C13" s="155" t="s">
        <v>2</v>
      </c>
      <c r="D13" s="180">
        <v>35.592177</v>
      </c>
      <c r="E13" s="180">
        <v>34.464208999999997</v>
      </c>
      <c r="F13" s="180">
        <v>37.068233999999997</v>
      </c>
      <c r="G13" s="180">
        <v>32.305968999999997</v>
      </c>
      <c r="H13" s="180">
        <v>30.175518</v>
      </c>
      <c r="I13" s="180">
        <v>31.050274999999999</v>
      </c>
      <c r="J13" s="180">
        <v>32.562976999999997</v>
      </c>
      <c r="K13" s="180">
        <v>32.647094000000003</v>
      </c>
      <c r="L13" s="180">
        <v>34.440963000000004</v>
      </c>
      <c r="M13" s="180">
        <v>35.257416999999997</v>
      </c>
      <c r="N13" s="180">
        <v>34.980674999999998</v>
      </c>
      <c r="P13" s="330"/>
      <c r="Q13" s="178" t="s">
        <v>154</v>
      </c>
      <c r="R13" s="183">
        <v>35.592177</v>
      </c>
      <c r="S13" s="183">
        <v>34.464208999999997</v>
      </c>
      <c r="T13" s="183">
        <v>37.068233999999997</v>
      </c>
      <c r="U13" s="183">
        <v>32.305968999999997</v>
      </c>
      <c r="V13" s="183">
        <v>30.175518</v>
      </c>
      <c r="W13" s="183">
        <v>31.050274999999999</v>
      </c>
      <c r="X13" s="183">
        <v>32.562976999999997</v>
      </c>
      <c r="Y13" s="183">
        <v>32.647094000000003</v>
      </c>
      <c r="Z13" s="183">
        <v>34.440963000000004</v>
      </c>
      <c r="AA13" s="183">
        <v>35.257416999999997</v>
      </c>
      <c r="AB13" s="183">
        <v>34.980674999999998</v>
      </c>
    </row>
    <row r="14" spans="1:28" x14ac:dyDescent="0.25">
      <c r="A14" s="323"/>
      <c r="B14" s="161" t="s">
        <v>155</v>
      </c>
      <c r="C14" s="155" t="s">
        <v>2</v>
      </c>
      <c r="D14" s="177">
        <v>43.533189</v>
      </c>
      <c r="E14" s="177">
        <v>43.769789000000003</v>
      </c>
      <c r="F14" s="177">
        <v>45.588774999999998</v>
      </c>
      <c r="G14" s="177">
        <v>42.029659000000002</v>
      </c>
      <c r="H14" s="177">
        <v>40.261273000000003</v>
      </c>
      <c r="I14" s="177">
        <v>40.855184999999999</v>
      </c>
      <c r="J14" s="177">
        <v>43.178111999999999</v>
      </c>
      <c r="K14" s="177">
        <v>42.991002000000002</v>
      </c>
      <c r="L14" s="177">
        <v>43.474307000000003</v>
      </c>
      <c r="M14" s="177">
        <v>43.487772999999997</v>
      </c>
      <c r="N14" s="177">
        <v>43.339275999999998</v>
      </c>
      <c r="P14" s="331"/>
      <c r="Q14" s="181" t="s">
        <v>155</v>
      </c>
      <c r="R14" s="182">
        <v>43.533189</v>
      </c>
      <c r="S14" s="182">
        <v>43.769789000000003</v>
      </c>
      <c r="T14" s="182">
        <v>45.588774999999998</v>
      </c>
      <c r="U14" s="182">
        <v>42.029659000000002</v>
      </c>
      <c r="V14" s="182">
        <v>40.261273000000003</v>
      </c>
      <c r="W14" s="182">
        <v>40.855184999999999</v>
      </c>
      <c r="X14" s="182">
        <v>43.178111999999999</v>
      </c>
      <c r="Y14" s="182">
        <v>42.991002000000002</v>
      </c>
      <c r="Z14" s="182">
        <v>43.474307000000003</v>
      </c>
      <c r="AA14" s="182">
        <v>43.487772999999997</v>
      </c>
      <c r="AB14" s="182">
        <v>43.339275999999998</v>
      </c>
    </row>
    <row r="15" spans="1:28" x14ac:dyDescent="0.25">
      <c r="A15" s="321" t="s">
        <v>158</v>
      </c>
      <c r="B15" s="161" t="s">
        <v>153</v>
      </c>
      <c r="C15" s="155" t="s">
        <v>2</v>
      </c>
      <c r="D15" s="180">
        <v>55.069327000000001</v>
      </c>
      <c r="E15" s="180">
        <v>56.726070999999997</v>
      </c>
      <c r="F15" s="180">
        <v>54.512027000000003</v>
      </c>
      <c r="G15" s="180">
        <v>53.129672999999997</v>
      </c>
      <c r="H15" s="180">
        <v>52.980314999999997</v>
      </c>
      <c r="I15" s="180">
        <v>53.543095999999998</v>
      </c>
      <c r="J15" s="180">
        <v>51.559167000000002</v>
      </c>
      <c r="K15" s="180">
        <v>52.139876000000001</v>
      </c>
      <c r="L15" s="180">
        <v>56.439681</v>
      </c>
      <c r="M15" s="180">
        <v>54.857545999999999</v>
      </c>
      <c r="N15" s="180">
        <v>53.969717000000003</v>
      </c>
      <c r="P15" s="330" t="s">
        <v>8</v>
      </c>
      <c r="Q15" s="178" t="s">
        <v>153</v>
      </c>
      <c r="R15" s="183">
        <v>55.069327000000001</v>
      </c>
      <c r="S15" s="183">
        <v>56.726070999999997</v>
      </c>
      <c r="T15" s="183">
        <v>54.512027000000003</v>
      </c>
      <c r="U15" s="183">
        <v>53.129672999999997</v>
      </c>
      <c r="V15" s="183">
        <v>52.980314999999997</v>
      </c>
      <c r="W15" s="183">
        <v>53.543095999999998</v>
      </c>
      <c r="X15" s="183">
        <v>51.559167000000002</v>
      </c>
      <c r="Y15" s="183">
        <v>52.139876000000001</v>
      </c>
      <c r="Z15" s="183">
        <v>56.439681</v>
      </c>
      <c r="AA15" s="183">
        <v>54.857545999999999</v>
      </c>
      <c r="AB15" s="183">
        <v>53.969717000000003</v>
      </c>
    </row>
    <row r="16" spans="1:28" x14ac:dyDescent="0.25">
      <c r="A16" s="322"/>
      <c r="B16" s="161" t="s">
        <v>154</v>
      </c>
      <c r="C16" s="155" t="s">
        <v>2</v>
      </c>
      <c r="D16" s="177">
        <v>32.913167000000001</v>
      </c>
      <c r="E16" s="177">
        <v>33.307288999999997</v>
      </c>
      <c r="F16" s="177">
        <v>33.770949999999999</v>
      </c>
      <c r="G16" s="177">
        <v>34.978430000000003</v>
      </c>
      <c r="H16" s="177">
        <v>32.612571000000003</v>
      </c>
      <c r="I16" s="177">
        <v>32.946942999999997</v>
      </c>
      <c r="J16" s="177">
        <v>33.211511000000002</v>
      </c>
      <c r="K16" s="177">
        <v>34.533743000000001</v>
      </c>
      <c r="L16" s="177">
        <v>36.651727999999999</v>
      </c>
      <c r="M16" s="177">
        <v>36.930992000000003</v>
      </c>
      <c r="N16" s="177">
        <v>36.244714999999999</v>
      </c>
      <c r="P16" s="330"/>
      <c r="Q16" s="178" t="s">
        <v>154</v>
      </c>
      <c r="R16" s="183">
        <v>32.913167000000001</v>
      </c>
      <c r="S16" s="183">
        <v>33.307288999999997</v>
      </c>
      <c r="T16" s="183">
        <v>33.770949999999999</v>
      </c>
      <c r="U16" s="183">
        <v>34.978430000000003</v>
      </c>
      <c r="V16" s="183">
        <v>32.612571000000003</v>
      </c>
      <c r="W16" s="183">
        <v>32.946942999999997</v>
      </c>
      <c r="X16" s="183">
        <v>33.211511000000002</v>
      </c>
      <c r="Y16" s="183">
        <v>34.533743000000001</v>
      </c>
      <c r="Z16" s="183">
        <v>36.651727999999999</v>
      </c>
      <c r="AA16" s="183">
        <v>36.930992000000003</v>
      </c>
      <c r="AB16" s="183">
        <v>36.244714999999999</v>
      </c>
    </row>
    <row r="17" spans="1:28" x14ac:dyDescent="0.25">
      <c r="A17" s="323"/>
      <c r="B17" s="161" t="s">
        <v>155</v>
      </c>
      <c r="C17" s="155" t="s">
        <v>2</v>
      </c>
      <c r="D17" s="180">
        <v>43.648490000000002</v>
      </c>
      <c r="E17" s="180">
        <v>44.637962999999999</v>
      </c>
      <c r="F17" s="180">
        <v>43.802529</v>
      </c>
      <c r="G17" s="180">
        <v>43.762546999999998</v>
      </c>
      <c r="H17" s="180">
        <v>42.475316999999997</v>
      </c>
      <c r="I17" s="180">
        <v>42.928466</v>
      </c>
      <c r="J17" s="180">
        <v>42.106765000000003</v>
      </c>
      <c r="K17" s="180">
        <v>43.075941999999998</v>
      </c>
      <c r="L17" s="180">
        <v>46.255240999999998</v>
      </c>
      <c r="M17" s="180">
        <v>45.637312000000001</v>
      </c>
      <c r="N17" s="180">
        <v>44.846333000000001</v>
      </c>
      <c r="P17" s="331"/>
      <c r="Q17" s="181" t="s">
        <v>155</v>
      </c>
      <c r="R17" s="182">
        <v>43.648490000000002</v>
      </c>
      <c r="S17" s="182">
        <v>44.637962999999999</v>
      </c>
      <c r="T17" s="182">
        <v>43.802529</v>
      </c>
      <c r="U17" s="182">
        <v>43.762546999999998</v>
      </c>
      <c r="V17" s="182">
        <v>42.475316999999997</v>
      </c>
      <c r="W17" s="182">
        <v>42.928466</v>
      </c>
      <c r="X17" s="182">
        <v>42.106765000000003</v>
      </c>
      <c r="Y17" s="182">
        <v>43.075941999999998</v>
      </c>
      <c r="Z17" s="182">
        <v>46.255240999999998</v>
      </c>
      <c r="AA17" s="182">
        <v>45.637312000000001</v>
      </c>
      <c r="AB17" s="182">
        <v>44.846333000000001</v>
      </c>
    </row>
    <row r="18" spans="1:28" x14ac:dyDescent="0.25">
      <c r="A18" s="321" t="s">
        <v>159</v>
      </c>
      <c r="B18" s="161" t="s">
        <v>153</v>
      </c>
      <c r="C18" s="155" t="s">
        <v>2</v>
      </c>
      <c r="D18" s="177">
        <v>52.949922999999998</v>
      </c>
      <c r="E18" s="177">
        <v>52.279417000000002</v>
      </c>
      <c r="F18" s="177">
        <v>54.483780000000003</v>
      </c>
      <c r="G18" s="177">
        <v>52.125756000000003</v>
      </c>
      <c r="H18" s="177">
        <v>50.054101000000003</v>
      </c>
      <c r="I18" s="177">
        <v>48.683712999999997</v>
      </c>
      <c r="J18" s="177">
        <v>49.829085999999997</v>
      </c>
      <c r="K18" s="177">
        <v>51.917026</v>
      </c>
      <c r="L18" s="177">
        <v>54.142702</v>
      </c>
      <c r="M18" s="177">
        <v>53.554772999999997</v>
      </c>
      <c r="N18" s="177">
        <v>54.700964999999997</v>
      </c>
      <c r="P18" s="330" t="s">
        <v>9</v>
      </c>
      <c r="Q18" s="178" t="s">
        <v>153</v>
      </c>
      <c r="R18" s="183">
        <v>52.949922999999998</v>
      </c>
      <c r="S18" s="183">
        <v>52.279417000000002</v>
      </c>
      <c r="T18" s="183">
        <v>54.483780000000003</v>
      </c>
      <c r="U18" s="183">
        <v>52.125756000000003</v>
      </c>
      <c r="V18" s="183">
        <v>50.054101000000003</v>
      </c>
      <c r="W18" s="183">
        <v>48.683712999999997</v>
      </c>
      <c r="X18" s="183">
        <v>49.829085999999997</v>
      </c>
      <c r="Y18" s="183">
        <v>51.917026</v>
      </c>
      <c r="Z18" s="183">
        <v>54.142702</v>
      </c>
      <c r="AA18" s="183">
        <v>53.554772999999997</v>
      </c>
      <c r="AB18" s="183">
        <v>54.700964999999997</v>
      </c>
    </row>
    <row r="19" spans="1:28" x14ac:dyDescent="0.25">
      <c r="A19" s="322"/>
      <c r="B19" s="161" t="s">
        <v>154</v>
      </c>
      <c r="C19" s="155" t="s">
        <v>2</v>
      </c>
      <c r="D19" s="180">
        <v>32.723658</v>
      </c>
      <c r="E19" s="180">
        <v>34.891952000000003</v>
      </c>
      <c r="F19" s="180">
        <v>35.319642000000002</v>
      </c>
      <c r="G19" s="180">
        <v>33.146121999999998</v>
      </c>
      <c r="H19" s="180">
        <v>32.033686000000003</v>
      </c>
      <c r="I19" s="180">
        <v>29.009232000000001</v>
      </c>
      <c r="J19" s="180">
        <v>31.402048000000001</v>
      </c>
      <c r="K19" s="180">
        <v>32.194622000000003</v>
      </c>
      <c r="L19" s="180">
        <v>31.298031000000002</v>
      </c>
      <c r="M19" s="180">
        <v>34.850276000000001</v>
      </c>
      <c r="N19" s="180">
        <v>33.116383999999996</v>
      </c>
      <c r="P19" s="330"/>
      <c r="Q19" s="178" t="s">
        <v>154</v>
      </c>
      <c r="R19" s="183">
        <v>32.723658</v>
      </c>
      <c r="S19" s="183">
        <v>34.891952000000003</v>
      </c>
      <c r="T19" s="183">
        <v>35.319642000000002</v>
      </c>
      <c r="U19" s="183">
        <v>33.146121999999998</v>
      </c>
      <c r="V19" s="183">
        <v>32.033686000000003</v>
      </c>
      <c r="W19" s="183">
        <v>29.009232000000001</v>
      </c>
      <c r="X19" s="183">
        <v>31.402048000000001</v>
      </c>
      <c r="Y19" s="183">
        <v>32.194622000000003</v>
      </c>
      <c r="Z19" s="183">
        <v>31.298031000000002</v>
      </c>
      <c r="AA19" s="183">
        <v>34.850276000000001</v>
      </c>
      <c r="AB19" s="183">
        <v>33.116383999999996</v>
      </c>
    </row>
    <row r="20" spans="1:28" x14ac:dyDescent="0.25">
      <c r="A20" s="323"/>
      <c r="B20" s="161" t="s">
        <v>155</v>
      </c>
      <c r="C20" s="155" t="s">
        <v>2</v>
      </c>
      <c r="D20" s="177">
        <v>42.361220000000003</v>
      </c>
      <c r="E20" s="177">
        <v>43.167737000000002</v>
      </c>
      <c r="F20" s="177">
        <v>44.439584000000004</v>
      </c>
      <c r="G20" s="177">
        <v>42.177737</v>
      </c>
      <c r="H20" s="177">
        <v>40.608708</v>
      </c>
      <c r="I20" s="177">
        <v>38.374029</v>
      </c>
      <c r="J20" s="177">
        <v>40.171016999999999</v>
      </c>
      <c r="K20" s="177">
        <v>41.576681000000001</v>
      </c>
      <c r="L20" s="177">
        <v>42.169032000000001</v>
      </c>
      <c r="M20" s="177">
        <v>43.755704999999999</v>
      </c>
      <c r="N20" s="177">
        <v>43.407108999999998</v>
      </c>
      <c r="P20" s="331"/>
      <c r="Q20" s="181" t="s">
        <v>155</v>
      </c>
      <c r="R20" s="182">
        <v>42.361220000000003</v>
      </c>
      <c r="S20" s="182">
        <v>43.167737000000002</v>
      </c>
      <c r="T20" s="182">
        <v>44.439584000000004</v>
      </c>
      <c r="U20" s="182">
        <v>42.177737</v>
      </c>
      <c r="V20" s="182">
        <v>40.608708</v>
      </c>
      <c r="W20" s="182">
        <v>38.374029</v>
      </c>
      <c r="X20" s="182">
        <v>40.171016999999999</v>
      </c>
      <c r="Y20" s="182">
        <v>41.576681000000001</v>
      </c>
      <c r="Z20" s="182">
        <v>42.169032000000001</v>
      </c>
      <c r="AA20" s="182">
        <v>43.755704999999999</v>
      </c>
      <c r="AB20" s="182">
        <v>43.407108999999998</v>
      </c>
    </row>
    <row r="21" spans="1:28" x14ac:dyDescent="0.25">
      <c r="A21" s="321" t="s">
        <v>160</v>
      </c>
      <c r="B21" s="161" t="s">
        <v>153</v>
      </c>
      <c r="C21" s="155" t="s">
        <v>2</v>
      </c>
      <c r="D21" s="180">
        <v>52.585377000000001</v>
      </c>
      <c r="E21" s="180">
        <v>54.013348999999998</v>
      </c>
      <c r="F21" s="180">
        <v>53.690480999999998</v>
      </c>
      <c r="G21" s="180">
        <v>51.114097999999998</v>
      </c>
      <c r="H21" s="180">
        <v>51.461503</v>
      </c>
      <c r="I21" s="180">
        <v>54.624282999999998</v>
      </c>
      <c r="J21" s="180">
        <v>54.146557999999999</v>
      </c>
      <c r="K21" s="180">
        <v>55.103838000000003</v>
      </c>
      <c r="L21" s="180">
        <v>55.415654000000004</v>
      </c>
      <c r="M21" s="180">
        <v>54.270465999999999</v>
      </c>
      <c r="N21" s="180">
        <v>52.310884999999999</v>
      </c>
      <c r="P21" s="330" t="s">
        <v>10</v>
      </c>
      <c r="Q21" s="178" t="s">
        <v>153</v>
      </c>
      <c r="R21" s="183">
        <v>52.585377000000001</v>
      </c>
      <c r="S21" s="183">
        <v>54.013348999999998</v>
      </c>
      <c r="T21" s="183">
        <v>53.690480999999998</v>
      </c>
      <c r="U21" s="183">
        <v>51.114097999999998</v>
      </c>
      <c r="V21" s="183">
        <v>51.461503</v>
      </c>
      <c r="W21" s="183">
        <v>54.624282999999998</v>
      </c>
      <c r="X21" s="183">
        <v>54.146557999999999</v>
      </c>
      <c r="Y21" s="183">
        <v>55.103838000000003</v>
      </c>
      <c r="Z21" s="183">
        <v>55.415654000000004</v>
      </c>
      <c r="AA21" s="183">
        <v>54.270465999999999</v>
      </c>
      <c r="AB21" s="183">
        <v>52.310884999999999</v>
      </c>
    </row>
    <row r="22" spans="1:28" x14ac:dyDescent="0.25">
      <c r="A22" s="322"/>
      <c r="B22" s="161" t="s">
        <v>154</v>
      </c>
      <c r="C22" s="155" t="s">
        <v>2</v>
      </c>
      <c r="D22" s="177">
        <v>29.045926999999999</v>
      </c>
      <c r="E22" s="177">
        <v>30.999141000000002</v>
      </c>
      <c r="F22" s="177">
        <v>27.874140000000001</v>
      </c>
      <c r="G22" s="177">
        <v>30.724686999999999</v>
      </c>
      <c r="H22" s="177">
        <v>31.883192000000001</v>
      </c>
      <c r="I22" s="177">
        <v>32.607774999999997</v>
      </c>
      <c r="J22" s="177">
        <v>32.369492999999999</v>
      </c>
      <c r="K22" s="177">
        <v>31.881930000000001</v>
      </c>
      <c r="L22" s="177">
        <v>30.681155</v>
      </c>
      <c r="M22" s="177">
        <v>30.456313000000002</v>
      </c>
      <c r="N22" s="177">
        <v>29.687238000000001</v>
      </c>
      <c r="P22" s="330"/>
      <c r="Q22" s="178" t="s">
        <v>154</v>
      </c>
      <c r="R22" s="183">
        <v>29.045926999999999</v>
      </c>
      <c r="S22" s="183">
        <v>30.999141000000002</v>
      </c>
      <c r="T22" s="183">
        <v>27.874140000000001</v>
      </c>
      <c r="U22" s="183">
        <v>30.724686999999999</v>
      </c>
      <c r="V22" s="183">
        <v>31.883192000000001</v>
      </c>
      <c r="W22" s="183">
        <v>32.607774999999997</v>
      </c>
      <c r="X22" s="183">
        <v>32.369492999999999</v>
      </c>
      <c r="Y22" s="183">
        <v>31.881930000000001</v>
      </c>
      <c r="Z22" s="183">
        <v>30.681155</v>
      </c>
      <c r="AA22" s="183">
        <v>30.456313000000002</v>
      </c>
      <c r="AB22" s="183">
        <v>29.687238000000001</v>
      </c>
    </row>
    <row r="23" spans="1:28" x14ac:dyDescent="0.25">
      <c r="A23" s="323"/>
      <c r="B23" s="161" t="s">
        <v>155</v>
      </c>
      <c r="C23" s="155" t="s">
        <v>2</v>
      </c>
      <c r="D23" s="180">
        <v>40.380802000000003</v>
      </c>
      <c r="E23" s="180">
        <v>42.074890000000003</v>
      </c>
      <c r="F23" s="180">
        <v>40.305056999999998</v>
      </c>
      <c r="G23" s="180">
        <v>40.551298000000003</v>
      </c>
      <c r="H23" s="180">
        <v>41.321326999999997</v>
      </c>
      <c r="I23" s="180">
        <v>43.217145000000002</v>
      </c>
      <c r="J23" s="180">
        <v>42.863771</v>
      </c>
      <c r="K23" s="180">
        <v>43.076515000000001</v>
      </c>
      <c r="L23" s="180">
        <v>42.616675000000001</v>
      </c>
      <c r="M23" s="180">
        <v>41.952086000000001</v>
      </c>
      <c r="N23" s="180">
        <v>40.615070000000003</v>
      </c>
      <c r="P23" s="331"/>
      <c r="Q23" s="181" t="s">
        <v>155</v>
      </c>
      <c r="R23" s="182">
        <v>40.380802000000003</v>
      </c>
      <c r="S23" s="182">
        <v>42.074890000000003</v>
      </c>
      <c r="T23" s="182">
        <v>40.305056999999998</v>
      </c>
      <c r="U23" s="182">
        <v>40.551298000000003</v>
      </c>
      <c r="V23" s="182">
        <v>41.321326999999997</v>
      </c>
      <c r="W23" s="182">
        <v>43.217145000000002</v>
      </c>
      <c r="X23" s="182">
        <v>42.863771</v>
      </c>
      <c r="Y23" s="182">
        <v>43.076515000000001</v>
      </c>
      <c r="Z23" s="182">
        <v>42.616675000000001</v>
      </c>
      <c r="AA23" s="182">
        <v>41.952086000000001</v>
      </c>
      <c r="AB23" s="182">
        <v>40.615070000000003</v>
      </c>
    </row>
    <row r="24" spans="1:28" x14ac:dyDescent="0.25">
      <c r="A24" s="167" t="s">
        <v>214</v>
      </c>
    </row>
    <row r="26" spans="1:28" x14ac:dyDescent="0.25">
      <c r="A26" s="43" t="s">
        <v>215</v>
      </c>
      <c r="L26" s="43" t="s">
        <v>216</v>
      </c>
    </row>
    <row r="27" spans="1:28" x14ac:dyDescent="0.25">
      <c r="L27" s="44"/>
    </row>
    <row r="29" spans="1:28" x14ac:dyDescent="0.25">
      <c r="S29" t="s">
        <v>72</v>
      </c>
    </row>
    <row r="30" spans="1:28" x14ac:dyDescent="0.25">
      <c r="A30" s="332"/>
      <c r="B30" s="332"/>
      <c r="D30" s="333"/>
      <c r="E30" s="334"/>
      <c r="F30" s="334"/>
      <c r="G30" s="334"/>
      <c r="H30" s="334"/>
      <c r="M30" s="44"/>
    </row>
    <row r="31" spans="1:28" x14ac:dyDescent="0.25">
      <c r="M31" s="44"/>
    </row>
  </sheetData>
  <mergeCells count="19">
    <mergeCell ref="A15:A17"/>
    <mergeCell ref="P15:P17"/>
    <mergeCell ref="A2:C2"/>
    <mergeCell ref="D2:N2"/>
    <mergeCell ref="A3:C3"/>
    <mergeCell ref="D3:N3"/>
    <mergeCell ref="A4:C4"/>
    <mergeCell ref="A6:A8"/>
    <mergeCell ref="P6:P8"/>
    <mergeCell ref="A9:A11"/>
    <mergeCell ref="P9:P11"/>
    <mergeCell ref="A12:A14"/>
    <mergeCell ref="P12:P14"/>
    <mergeCell ref="A18:A20"/>
    <mergeCell ref="P18:P20"/>
    <mergeCell ref="A21:A23"/>
    <mergeCell ref="P21:P23"/>
    <mergeCell ref="A30:B30"/>
    <mergeCell ref="D30:H30"/>
  </mergeCells>
  <hyperlinks>
    <hyperlink ref="A1" r:id="rId1" display="http://dati.istat.it/OECDStat_Metadata/ShowMetadata.ashx?Dataset=DCCV_TAXOCCU1&amp;ShowOnWeb=true&amp;Lang=it"/>
    <hyperlink ref="D4" r:id="rId2" display="http://dati.istat.it/OECDStat_Metadata/ShowMetadata.ashx?Dataset=DCCV_TAXOCCU1&amp;Coords=[TIME].[2010]&amp;ShowOnWeb=true&amp;Lang=it"/>
    <hyperlink ref="E4" r:id="rId3" display="http://dati.istat.it/OECDStat_Metadata/ShowMetadata.ashx?Dataset=DCCV_TAXOCCU1&amp;Coords=[TIME].[2011]&amp;ShowOnWeb=true&amp;Lang=it"/>
    <hyperlink ref="K4" r:id="rId4" display="http://dati.istat.it/OECDStat_Metadata/ShowMetadata.ashx?Dataset=DCCV_TAXOCCU1&amp;Coords=[TIME].[2017]&amp;ShowOnWeb=true&amp;Lang=it"/>
    <hyperlink ref="A24" r:id="rId5" display="http://dativ7b.istat.it//index.aspx?DatasetCode=DCCV_TAXOCCU1"/>
  </hyperlinks>
  <pageMargins left="0.7" right="0.7" top="0.75" bottom="0.75" header="0.3" footer="0.3"/>
  <pageSetup paperSize="9" orientation="portrait" r:id="rId6"/>
  <drawing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O27"/>
  <sheetViews>
    <sheetView topLeftCell="A2" zoomScale="85" zoomScaleNormal="85" workbookViewId="0">
      <selection activeCell="J35" sqref="J35"/>
    </sheetView>
  </sheetViews>
  <sheetFormatPr defaultRowHeight="15" x14ac:dyDescent="0.25"/>
  <cols>
    <col min="2" max="2" width="9.140625" customWidth="1"/>
  </cols>
  <sheetData>
    <row r="1" spans="1:15" hidden="1" x14ac:dyDescent="0.25">
      <c r="A1" s="184" t="e">
        <f ca="1">DotStatQuery(B1)</f>
        <v>#NAME?</v>
      </c>
      <c r="B1" s="184" t="s">
        <v>217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15" ht="15" customHeight="1" x14ac:dyDescent="0.25">
      <c r="A2" s="173" t="s">
        <v>218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5" ht="15" customHeight="1" x14ac:dyDescent="0.25">
      <c r="A3" s="324" t="s">
        <v>135</v>
      </c>
      <c r="B3" s="326"/>
      <c r="C3" s="347" t="s">
        <v>219</v>
      </c>
      <c r="D3" s="348"/>
      <c r="E3" s="348"/>
      <c r="F3" s="348"/>
      <c r="G3" s="348"/>
      <c r="H3" s="348"/>
      <c r="I3" s="348"/>
      <c r="J3" s="348"/>
      <c r="K3" s="348"/>
      <c r="L3" s="348"/>
      <c r="M3" s="349"/>
      <c r="O3" s="43" t="s">
        <v>220</v>
      </c>
    </row>
    <row r="4" spans="1:15" ht="15" customHeight="1" x14ac:dyDescent="0.25">
      <c r="A4" s="324" t="s">
        <v>152</v>
      </c>
      <c r="B4" s="326"/>
      <c r="C4" s="347" t="s">
        <v>155</v>
      </c>
      <c r="D4" s="348"/>
      <c r="E4" s="348"/>
      <c r="F4" s="348"/>
      <c r="G4" s="348"/>
      <c r="H4" s="348"/>
      <c r="I4" s="348"/>
      <c r="J4" s="348"/>
      <c r="K4" s="348"/>
      <c r="L4" s="348"/>
      <c r="M4" s="349"/>
      <c r="O4" s="44"/>
    </row>
    <row r="5" spans="1:15" ht="15" customHeight="1" x14ac:dyDescent="0.25">
      <c r="A5" s="324" t="s">
        <v>138</v>
      </c>
      <c r="B5" s="326"/>
      <c r="C5" s="347" t="s">
        <v>139</v>
      </c>
      <c r="D5" s="348"/>
      <c r="E5" s="348"/>
      <c r="F5" s="348"/>
      <c r="G5" s="348"/>
      <c r="H5" s="348"/>
      <c r="I5" s="348"/>
      <c r="J5" s="348"/>
      <c r="K5" s="348"/>
      <c r="L5" s="348"/>
      <c r="M5" s="349"/>
    </row>
    <row r="6" spans="1:15" ht="15" customHeight="1" x14ac:dyDescent="0.25">
      <c r="A6" s="343" t="s">
        <v>140</v>
      </c>
      <c r="B6" s="344"/>
      <c r="C6" s="186" t="s">
        <v>141</v>
      </c>
      <c r="D6" s="186" t="s">
        <v>142</v>
      </c>
      <c r="E6" s="187" t="s">
        <v>143</v>
      </c>
      <c r="F6" s="187" t="s">
        <v>144</v>
      </c>
      <c r="G6" s="187" t="s">
        <v>145</v>
      </c>
      <c r="H6" s="187" t="s">
        <v>146</v>
      </c>
      <c r="I6" s="187" t="s">
        <v>147</v>
      </c>
      <c r="J6" s="186" t="s">
        <v>148</v>
      </c>
      <c r="K6" s="187" t="s">
        <v>149</v>
      </c>
      <c r="L6" s="187" t="s">
        <v>150</v>
      </c>
      <c r="M6" s="187" t="s">
        <v>151</v>
      </c>
    </row>
    <row r="7" spans="1:15" ht="15" customHeight="1" x14ac:dyDescent="0.25">
      <c r="A7" s="345" t="s">
        <v>1</v>
      </c>
      <c r="B7" s="346"/>
      <c r="C7" s="155" t="s">
        <v>2</v>
      </c>
      <c r="D7" s="155" t="s">
        <v>2</v>
      </c>
      <c r="E7" s="155" t="s">
        <v>2</v>
      </c>
      <c r="F7" s="155" t="s">
        <v>2</v>
      </c>
      <c r="G7" s="155" t="s">
        <v>2</v>
      </c>
      <c r="H7" s="155" t="s">
        <v>2</v>
      </c>
      <c r="I7" s="155" t="s">
        <v>2</v>
      </c>
      <c r="J7" s="155" t="s">
        <v>2</v>
      </c>
      <c r="K7" s="155" t="s">
        <v>2</v>
      </c>
      <c r="L7" s="155" t="s">
        <v>2</v>
      </c>
      <c r="M7" s="155" t="s">
        <v>2</v>
      </c>
    </row>
    <row r="8" spans="1:15" x14ac:dyDescent="0.25">
      <c r="A8" s="188"/>
      <c r="B8" s="189" t="s">
        <v>3</v>
      </c>
      <c r="C8" s="177">
        <v>8.3625019999999992</v>
      </c>
      <c r="D8" s="177">
        <v>8.3590280000000003</v>
      </c>
      <c r="E8" s="177">
        <v>10.654541</v>
      </c>
      <c r="F8" s="177">
        <v>12.148699000000001</v>
      </c>
      <c r="G8" s="177">
        <v>12.682801</v>
      </c>
      <c r="H8" s="177">
        <v>11.896039999999999</v>
      </c>
      <c r="I8" s="177">
        <v>11.68821</v>
      </c>
      <c r="J8" s="177">
        <v>11.210570000000001</v>
      </c>
      <c r="K8" s="177">
        <v>10.61004</v>
      </c>
      <c r="L8" s="177">
        <v>9.9513850000000001</v>
      </c>
      <c r="M8" s="177">
        <v>9.1633279999999999</v>
      </c>
    </row>
    <row r="9" spans="1:15" x14ac:dyDescent="0.25">
      <c r="A9" s="189"/>
      <c r="B9" s="189" t="s">
        <v>11</v>
      </c>
      <c r="C9" s="180">
        <v>8.6643179999999997</v>
      </c>
      <c r="D9" s="180">
        <v>8.5687639999999998</v>
      </c>
      <c r="E9" s="180">
        <v>10.828533</v>
      </c>
      <c r="F9" s="180">
        <v>11.252408000000001</v>
      </c>
      <c r="G9" s="180">
        <v>12.55167</v>
      </c>
      <c r="H9" s="180">
        <v>12.616515</v>
      </c>
      <c r="I9" s="180">
        <v>12.114501000000001</v>
      </c>
      <c r="J9" s="180">
        <v>11.718716000000001</v>
      </c>
      <c r="K9" s="180">
        <v>10.760712</v>
      </c>
      <c r="L9" s="180">
        <v>11.227121</v>
      </c>
      <c r="M9" s="180">
        <v>9.2831930000000007</v>
      </c>
    </row>
    <row r="10" spans="1:15" x14ac:dyDescent="0.25">
      <c r="A10" s="136"/>
      <c r="B10" s="136" t="s">
        <v>7</v>
      </c>
      <c r="C10" s="177">
        <v>6.9644729999999999</v>
      </c>
      <c r="D10" s="177">
        <v>8.2470339999999993</v>
      </c>
      <c r="E10" s="177">
        <v>9.5052710000000005</v>
      </c>
      <c r="F10" s="177">
        <v>12.199782000000001</v>
      </c>
      <c r="G10" s="177">
        <v>13.914693</v>
      </c>
      <c r="H10" s="177">
        <v>14.59563</v>
      </c>
      <c r="I10" s="177">
        <v>11.727945999999999</v>
      </c>
      <c r="J10" s="177">
        <v>12.315087999999999</v>
      </c>
      <c r="K10" s="177">
        <v>9.7669879999999996</v>
      </c>
      <c r="L10" s="177">
        <v>9.4425880000000006</v>
      </c>
      <c r="M10" s="177">
        <v>8.0005570000000006</v>
      </c>
    </row>
    <row r="11" spans="1:15" x14ac:dyDescent="0.25">
      <c r="A11" s="136"/>
      <c r="B11" s="136" t="s">
        <v>8</v>
      </c>
      <c r="C11" s="180">
        <v>8.4090340000000001</v>
      </c>
      <c r="D11" s="180">
        <v>7.9359209999999996</v>
      </c>
      <c r="E11" s="180">
        <v>9.7084919999999997</v>
      </c>
      <c r="F11" s="180">
        <v>8.7097200000000008</v>
      </c>
      <c r="G11" s="180">
        <v>10.975382</v>
      </c>
      <c r="H11" s="180">
        <v>11.543744999999999</v>
      </c>
      <c r="I11" s="180">
        <v>11.09172</v>
      </c>
      <c r="J11" s="180">
        <v>10.226737</v>
      </c>
      <c r="K11" s="180">
        <v>10.110474999999999</v>
      </c>
      <c r="L11" s="180">
        <v>9.2586840000000006</v>
      </c>
      <c r="M11" s="180">
        <v>8.5872050000000009</v>
      </c>
    </row>
    <row r="12" spans="1:15" x14ac:dyDescent="0.25">
      <c r="A12" s="136"/>
      <c r="B12" s="136" t="s">
        <v>9</v>
      </c>
      <c r="C12" s="177">
        <v>8.9146619999999999</v>
      </c>
      <c r="D12" s="177">
        <v>9.4286890000000003</v>
      </c>
      <c r="E12" s="177">
        <v>12.476146</v>
      </c>
      <c r="F12" s="177">
        <v>11.588778</v>
      </c>
      <c r="G12" s="177">
        <v>12.371414</v>
      </c>
      <c r="H12" s="177">
        <v>12.973189</v>
      </c>
      <c r="I12" s="177">
        <v>13.824038</v>
      </c>
      <c r="J12" s="177">
        <v>12.268644999999999</v>
      </c>
      <c r="K12" s="177">
        <v>11.720848999999999</v>
      </c>
      <c r="L12" s="177">
        <v>12.032304</v>
      </c>
      <c r="M12" s="177">
        <v>9.4727540000000001</v>
      </c>
    </row>
    <row r="13" spans="1:15" x14ac:dyDescent="0.25">
      <c r="A13" s="136"/>
      <c r="B13" s="136" t="s">
        <v>10</v>
      </c>
      <c r="C13" s="180">
        <v>10.055994</v>
      </c>
      <c r="D13" s="180">
        <v>8.633419</v>
      </c>
      <c r="E13" s="180">
        <v>11.424661</v>
      </c>
      <c r="F13" s="180">
        <v>12.280324999999999</v>
      </c>
      <c r="G13" s="180">
        <v>12.898977</v>
      </c>
      <c r="H13" s="180">
        <v>11.693274000000001</v>
      </c>
      <c r="I13" s="180">
        <v>11.868335999999999</v>
      </c>
      <c r="J13" s="180">
        <v>11.982122</v>
      </c>
      <c r="K13" s="180">
        <v>11.305361</v>
      </c>
      <c r="L13" s="180">
        <v>13.546317</v>
      </c>
      <c r="M13" s="180">
        <v>10.746181</v>
      </c>
    </row>
    <row r="14" spans="1:15" x14ac:dyDescent="0.25">
      <c r="A14" s="167" t="s">
        <v>221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</row>
    <row r="16" spans="1:15" x14ac:dyDescent="0.25">
      <c r="B16" s="43" t="s">
        <v>222</v>
      </c>
    </row>
    <row r="17" spans="1:15" x14ac:dyDescent="0.25">
      <c r="B17" s="44"/>
      <c r="O17" s="81" t="s">
        <v>223</v>
      </c>
    </row>
    <row r="18" spans="1:15" ht="15.75" thickBot="1" x14ac:dyDescent="0.3">
      <c r="B18" s="190" t="s">
        <v>1</v>
      </c>
      <c r="C18" s="19" t="s">
        <v>141</v>
      </c>
      <c r="D18" s="19" t="s">
        <v>142</v>
      </c>
      <c r="E18" s="19" t="s">
        <v>143</v>
      </c>
      <c r="F18" s="19" t="s">
        <v>144</v>
      </c>
      <c r="G18" s="19" t="s">
        <v>145</v>
      </c>
      <c r="H18" s="19" t="s">
        <v>146</v>
      </c>
      <c r="I18" s="19" t="s">
        <v>147</v>
      </c>
      <c r="J18" s="19" t="s">
        <v>148</v>
      </c>
      <c r="K18" s="19" t="s">
        <v>149</v>
      </c>
      <c r="L18" s="191" t="s">
        <v>150</v>
      </c>
      <c r="M18" s="191" t="s">
        <v>151</v>
      </c>
    </row>
    <row r="19" spans="1:15" x14ac:dyDescent="0.25">
      <c r="B19" s="178" t="s">
        <v>3</v>
      </c>
      <c r="C19" s="183">
        <v>8.3625019999999992</v>
      </c>
      <c r="D19" s="183">
        <v>8.3590280000000003</v>
      </c>
      <c r="E19" s="183">
        <v>10.654541</v>
      </c>
      <c r="F19" s="183">
        <v>12.148699000000001</v>
      </c>
      <c r="G19" s="183">
        <v>12.682801</v>
      </c>
      <c r="H19" s="183">
        <v>11.896039999999999</v>
      </c>
      <c r="I19" s="183">
        <v>11.68821</v>
      </c>
      <c r="J19" s="183">
        <v>11.210570000000001</v>
      </c>
      <c r="K19" s="183">
        <v>10.61004</v>
      </c>
      <c r="L19" s="192">
        <v>9.9513850000000001</v>
      </c>
      <c r="M19" s="192">
        <v>9.1633279999999999</v>
      </c>
    </row>
    <row r="20" spans="1:15" x14ac:dyDescent="0.25">
      <c r="B20" s="181" t="s">
        <v>11</v>
      </c>
      <c r="C20" s="193">
        <v>8.6643179999999997</v>
      </c>
      <c r="D20" s="193">
        <v>8.5687639999999998</v>
      </c>
      <c r="E20" s="193">
        <v>10.828533</v>
      </c>
      <c r="F20" s="193">
        <v>11.252408000000001</v>
      </c>
      <c r="G20" s="193">
        <v>12.55167</v>
      </c>
      <c r="H20" s="193">
        <v>12.616515</v>
      </c>
      <c r="I20" s="193">
        <v>12.114501000000001</v>
      </c>
      <c r="J20" s="193">
        <v>11.718716000000001</v>
      </c>
      <c r="K20" s="193">
        <v>10.760712</v>
      </c>
      <c r="L20" s="194">
        <v>11.227121</v>
      </c>
      <c r="M20" s="194">
        <v>9.2831930000000007</v>
      </c>
    </row>
    <row r="21" spans="1:15" x14ac:dyDescent="0.25">
      <c r="B21" s="178" t="s">
        <v>7</v>
      </c>
      <c r="C21" s="183">
        <v>6.9644729999999999</v>
      </c>
      <c r="D21" s="183">
        <v>8.2470339999999993</v>
      </c>
      <c r="E21" s="183">
        <v>9.5052710000000005</v>
      </c>
      <c r="F21" s="183">
        <v>12.199782000000001</v>
      </c>
      <c r="G21" s="183">
        <v>13.914693</v>
      </c>
      <c r="H21" s="183">
        <v>14.59563</v>
      </c>
      <c r="I21" s="183">
        <v>11.727945999999999</v>
      </c>
      <c r="J21" s="183">
        <v>12.315087999999999</v>
      </c>
      <c r="K21" s="183">
        <v>9.7669879999999996</v>
      </c>
      <c r="L21" s="192">
        <v>9.4425880000000006</v>
      </c>
      <c r="M21" s="192">
        <v>8.0005570000000006</v>
      </c>
    </row>
    <row r="22" spans="1:15" x14ac:dyDescent="0.25">
      <c r="B22" s="178" t="s">
        <v>8</v>
      </c>
      <c r="C22" s="183">
        <v>8.4090340000000001</v>
      </c>
      <c r="D22" s="183">
        <v>7.9359209999999996</v>
      </c>
      <c r="E22" s="183">
        <v>9.7084919999999997</v>
      </c>
      <c r="F22" s="183">
        <v>8.7097200000000008</v>
      </c>
      <c r="G22" s="183">
        <v>10.975382</v>
      </c>
      <c r="H22" s="183">
        <v>11.543744999999999</v>
      </c>
      <c r="I22" s="183">
        <v>11.09172</v>
      </c>
      <c r="J22" s="183">
        <v>10.226737</v>
      </c>
      <c r="K22" s="183">
        <v>10.110474999999999</v>
      </c>
      <c r="L22" s="192">
        <v>9.2586840000000006</v>
      </c>
      <c r="M22" s="192">
        <v>8.5872050000000009</v>
      </c>
    </row>
    <row r="23" spans="1:15" x14ac:dyDescent="0.25">
      <c r="B23" s="178" t="s">
        <v>9</v>
      </c>
      <c r="C23" s="183">
        <v>8.9146619999999999</v>
      </c>
      <c r="D23" s="183">
        <v>9.4286890000000003</v>
      </c>
      <c r="E23" s="183">
        <v>12.476146</v>
      </c>
      <c r="F23" s="183">
        <v>11.588778</v>
      </c>
      <c r="G23" s="183">
        <v>12.371414</v>
      </c>
      <c r="H23" s="183">
        <v>12.973189</v>
      </c>
      <c r="I23" s="183">
        <v>13.824038</v>
      </c>
      <c r="J23" s="183">
        <v>12.268644999999999</v>
      </c>
      <c r="K23" s="183">
        <v>11.720848999999999</v>
      </c>
      <c r="L23" s="192">
        <v>12.032304</v>
      </c>
      <c r="M23" s="192">
        <v>9.4727540000000001</v>
      </c>
    </row>
    <row r="24" spans="1:15" x14ac:dyDescent="0.25">
      <c r="B24" s="178" t="s">
        <v>10</v>
      </c>
      <c r="C24" s="183">
        <v>10.055994</v>
      </c>
      <c r="D24" s="183">
        <v>8.633419</v>
      </c>
      <c r="E24" s="183">
        <v>11.424661</v>
      </c>
      <c r="F24" s="183">
        <v>12.280324999999999</v>
      </c>
      <c r="G24" s="183">
        <v>12.898977</v>
      </c>
      <c r="H24" s="183">
        <v>11.693274000000001</v>
      </c>
      <c r="I24" s="183">
        <v>11.868335999999999</v>
      </c>
      <c r="J24" s="183">
        <v>11.982122</v>
      </c>
      <c r="K24" s="183">
        <v>11.305361</v>
      </c>
      <c r="L24" s="192">
        <v>13.546317</v>
      </c>
      <c r="M24" s="192">
        <v>10.746181</v>
      </c>
    </row>
    <row r="27" spans="1:15" x14ac:dyDescent="0.25">
      <c r="A27" s="210" t="s">
        <v>241</v>
      </c>
    </row>
  </sheetData>
  <mergeCells count="8">
    <mergeCell ref="A6:B6"/>
    <mergeCell ref="A7:B7"/>
    <mergeCell ref="A3:B3"/>
    <mergeCell ref="C3:M3"/>
    <mergeCell ref="A4:B4"/>
    <mergeCell ref="C4:M4"/>
    <mergeCell ref="A5:B5"/>
    <mergeCell ref="C5:M5"/>
  </mergeCells>
  <hyperlinks>
    <hyperlink ref="A2" r:id="rId1" display="http://dati.istat.it/OECDStat_Metadata/ShowMetadata.ashx?Dataset=DCCV_TAXDISOCCU1&amp;ShowOnWeb=true&amp;Lang=it"/>
    <hyperlink ref="C6" r:id="rId2" display="http://dati.istat.it/OECDStat_Metadata/ShowMetadata.ashx?Dataset=DCCV_TAXDISOCCU1&amp;Coords=[TIME].[2010]&amp;ShowOnWeb=true&amp;Lang=it"/>
    <hyperlink ref="D6" r:id="rId3" display="http://dati.istat.it/OECDStat_Metadata/ShowMetadata.ashx?Dataset=DCCV_TAXDISOCCU1&amp;Coords=[TIME].[2011]&amp;ShowOnWeb=true&amp;Lang=it"/>
    <hyperlink ref="J6" r:id="rId4" display="http://dati.istat.it/OECDStat_Metadata/ShowMetadata.ashx?Dataset=DCCV_TAXDISOCCU1&amp;Coords=[TIME].[2017]&amp;ShowOnWeb=true&amp;Lang=it"/>
    <hyperlink ref="A14" r:id="rId5" display="http://dativ7b.istat.it//index.aspx?DatasetCode=DCCV_TAXDISOCCU1"/>
  </hyperlinks>
  <pageMargins left="0.7" right="0.7" top="0.75" bottom="0.75" header="0.3" footer="0.3"/>
  <pageSetup paperSize="9" orientation="portrait" r:id="rId6"/>
  <drawing r:id="rId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F49"/>
  <sheetViews>
    <sheetView topLeftCell="A2" zoomScale="85" zoomScaleNormal="85" workbookViewId="0">
      <selection activeCell="T35" sqref="T35"/>
    </sheetView>
  </sheetViews>
  <sheetFormatPr defaultRowHeight="12.75" x14ac:dyDescent="0.2"/>
  <cols>
    <col min="1" max="2" width="27.42578125" style="53" customWidth="1"/>
    <col min="3" max="3" width="2.42578125" style="53" customWidth="1"/>
    <col min="4" max="16384" width="9.140625" style="53"/>
  </cols>
  <sheetData>
    <row r="1" spans="1:27" hidden="1" x14ac:dyDescent="0.2">
      <c r="A1" s="123" t="e">
        <f ca="1">DotStatQuery(B1)</f>
        <v>#NAME?</v>
      </c>
      <c r="B1" s="123" t="s">
        <v>224</v>
      </c>
    </row>
    <row r="2" spans="1:27" x14ac:dyDescent="0.2">
      <c r="A2" s="124" t="s">
        <v>225</v>
      </c>
    </row>
    <row r="3" spans="1:27" x14ac:dyDescent="0.2">
      <c r="A3" s="309" t="s">
        <v>135</v>
      </c>
      <c r="B3" s="310"/>
      <c r="C3" s="311"/>
      <c r="D3" s="312" t="s">
        <v>226</v>
      </c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1:27" ht="15" customHeight="1" x14ac:dyDescent="0.2">
      <c r="A4" s="309" t="s">
        <v>138</v>
      </c>
      <c r="B4" s="310"/>
      <c r="C4" s="311"/>
      <c r="D4" s="312" t="s">
        <v>227</v>
      </c>
      <c r="E4" s="313"/>
      <c r="F4" s="313"/>
      <c r="G4" s="313"/>
      <c r="H4" s="313"/>
      <c r="I4" s="313"/>
      <c r="J4" s="313"/>
      <c r="K4" s="313"/>
      <c r="L4" s="313"/>
      <c r="M4" s="313"/>
      <c r="N4" s="314"/>
      <c r="P4" s="195" t="s">
        <v>228</v>
      </c>
    </row>
    <row r="5" spans="1:27" ht="13.5" thickBot="1" x14ac:dyDescent="0.25">
      <c r="A5" s="315" t="s">
        <v>140</v>
      </c>
      <c r="B5" s="316"/>
      <c r="C5" s="317"/>
      <c r="D5" s="126" t="s">
        <v>141</v>
      </c>
      <c r="E5" s="126" t="s">
        <v>142</v>
      </c>
      <c r="F5" s="127" t="s">
        <v>143</v>
      </c>
      <c r="G5" s="127" t="s">
        <v>144</v>
      </c>
      <c r="H5" s="127" t="s">
        <v>145</v>
      </c>
      <c r="I5" s="127" t="s">
        <v>146</v>
      </c>
      <c r="J5" s="127" t="s">
        <v>147</v>
      </c>
      <c r="K5" s="126" t="s">
        <v>148</v>
      </c>
      <c r="L5" s="127" t="s">
        <v>149</v>
      </c>
      <c r="M5" s="127" t="s">
        <v>150</v>
      </c>
      <c r="N5" s="127" t="s">
        <v>151</v>
      </c>
      <c r="P5" s="196" t="s">
        <v>152</v>
      </c>
      <c r="Q5" s="197">
        <v>2010</v>
      </c>
      <c r="R5" s="197">
        <v>2011</v>
      </c>
      <c r="S5" s="197">
        <v>2012</v>
      </c>
      <c r="T5" s="197">
        <v>2013</v>
      </c>
      <c r="U5" s="197">
        <v>2014</v>
      </c>
      <c r="V5" s="197">
        <v>2015</v>
      </c>
      <c r="W5" s="197">
        <v>2016</v>
      </c>
      <c r="X5" s="197">
        <v>2017</v>
      </c>
      <c r="Y5" s="197">
        <v>2018</v>
      </c>
      <c r="Z5" s="197">
        <v>2019</v>
      </c>
      <c r="AA5" s="197">
        <v>2020</v>
      </c>
    </row>
    <row r="6" spans="1:27" ht="13.5" x14ac:dyDescent="0.25">
      <c r="A6" s="132" t="s">
        <v>1</v>
      </c>
      <c r="B6" s="132" t="s">
        <v>152</v>
      </c>
      <c r="C6" s="133" t="s">
        <v>2</v>
      </c>
      <c r="D6" s="133" t="s">
        <v>2</v>
      </c>
      <c r="E6" s="133" t="s">
        <v>2</v>
      </c>
      <c r="F6" s="133" t="s">
        <v>2</v>
      </c>
      <c r="G6" s="133" t="s">
        <v>2</v>
      </c>
      <c r="H6" s="133" t="s">
        <v>2</v>
      </c>
      <c r="I6" s="133" t="s">
        <v>2</v>
      </c>
      <c r="J6" s="133" t="s">
        <v>2</v>
      </c>
      <c r="K6" s="133" t="s">
        <v>2</v>
      </c>
      <c r="L6" s="133" t="s">
        <v>2</v>
      </c>
      <c r="M6" s="133" t="s">
        <v>2</v>
      </c>
      <c r="N6" s="133" t="s">
        <v>2</v>
      </c>
      <c r="P6" s="198"/>
      <c r="Q6" s="352" t="s">
        <v>3</v>
      </c>
      <c r="R6" s="353"/>
      <c r="S6" s="353"/>
      <c r="T6" s="353"/>
      <c r="U6" s="353"/>
      <c r="V6" s="353"/>
      <c r="W6" s="353"/>
      <c r="X6" s="353"/>
      <c r="Y6" s="353"/>
      <c r="Z6" s="353"/>
      <c r="AA6" s="353"/>
    </row>
    <row r="7" spans="1:27" ht="13.5" x14ac:dyDescent="0.25">
      <c r="A7" s="306" t="s">
        <v>3</v>
      </c>
      <c r="B7" s="136" t="s">
        <v>153</v>
      </c>
      <c r="C7" s="133" t="s">
        <v>2</v>
      </c>
      <c r="D7" s="137">
        <v>5212.9210000000003</v>
      </c>
      <c r="E7" s="137">
        <v>5272.2489999999998</v>
      </c>
      <c r="F7" s="137">
        <v>5099.1390000000001</v>
      </c>
      <c r="G7" s="137">
        <v>5203.1840000000002</v>
      </c>
      <c r="H7" s="137">
        <v>5141.9059999999999</v>
      </c>
      <c r="I7" s="137">
        <v>5032.3019999999997</v>
      </c>
      <c r="J7" s="137">
        <v>4877.634</v>
      </c>
      <c r="K7" s="137">
        <v>4817.7780000000002</v>
      </c>
      <c r="L7" s="137">
        <v>4781.6270000000004</v>
      </c>
      <c r="M7" s="137">
        <v>4790.7190000000001</v>
      </c>
      <c r="N7" s="137">
        <v>5047.1809999999996</v>
      </c>
      <c r="P7" s="199" t="s">
        <v>229</v>
      </c>
      <c r="Q7" s="200">
        <v>5212921</v>
      </c>
      <c r="R7" s="200">
        <v>5272249</v>
      </c>
      <c r="S7" s="200">
        <v>5099139</v>
      </c>
      <c r="T7" s="200">
        <v>5203184</v>
      </c>
      <c r="U7" s="200">
        <v>5141906</v>
      </c>
      <c r="V7" s="200">
        <v>5032302</v>
      </c>
      <c r="W7" s="200">
        <v>4877634</v>
      </c>
      <c r="X7" s="200">
        <v>4817778</v>
      </c>
      <c r="Y7" s="200">
        <v>4781627</v>
      </c>
      <c r="Z7" s="200">
        <v>4790719</v>
      </c>
      <c r="AA7" s="200">
        <v>5047181</v>
      </c>
    </row>
    <row r="8" spans="1:27" ht="13.5" x14ac:dyDescent="0.25">
      <c r="A8" s="307"/>
      <c r="B8" s="136" t="s">
        <v>154</v>
      </c>
      <c r="C8" s="133" t="s">
        <v>2</v>
      </c>
      <c r="D8" s="140">
        <v>9612.4089999999997</v>
      </c>
      <c r="E8" s="140">
        <v>9570.3449999999993</v>
      </c>
      <c r="F8" s="140">
        <v>9176.1319999999996</v>
      </c>
      <c r="G8" s="140">
        <v>9152.0759999999991</v>
      </c>
      <c r="H8" s="140">
        <v>8979.866</v>
      </c>
      <c r="I8" s="140">
        <v>9005.5550000000003</v>
      </c>
      <c r="J8" s="140">
        <v>8750.1370000000006</v>
      </c>
      <c r="K8" s="140">
        <v>8568.3060000000005</v>
      </c>
      <c r="L8" s="140">
        <v>8479.0589999999993</v>
      </c>
      <c r="M8" s="140">
        <v>8383.0190000000002</v>
      </c>
      <c r="N8" s="140">
        <v>8693.4249999999993</v>
      </c>
      <c r="P8" s="199" t="s">
        <v>230</v>
      </c>
      <c r="Q8" s="200">
        <v>9612409</v>
      </c>
      <c r="R8" s="200">
        <v>9570345</v>
      </c>
      <c r="S8" s="200">
        <v>9176132</v>
      </c>
      <c r="T8" s="200">
        <v>9152076</v>
      </c>
      <c r="U8" s="200">
        <v>8979866</v>
      </c>
      <c r="V8" s="200">
        <v>9005555</v>
      </c>
      <c r="W8" s="200">
        <v>8750137</v>
      </c>
      <c r="X8" s="200">
        <v>8568306</v>
      </c>
      <c r="Y8" s="200">
        <v>8479059</v>
      </c>
      <c r="Z8" s="200">
        <v>8383019</v>
      </c>
      <c r="AA8" s="200">
        <v>8693425</v>
      </c>
    </row>
    <row r="9" spans="1:27" ht="13.5" x14ac:dyDescent="0.25">
      <c r="A9" s="308"/>
      <c r="B9" s="136" t="s">
        <v>155</v>
      </c>
      <c r="C9" s="133" t="s">
        <v>2</v>
      </c>
      <c r="D9" s="137">
        <v>14825.331</v>
      </c>
      <c r="E9" s="137">
        <v>14842.593999999999</v>
      </c>
      <c r="F9" s="137">
        <v>14275.271000000001</v>
      </c>
      <c r="G9" s="137">
        <v>14355.259</v>
      </c>
      <c r="H9" s="137">
        <v>14121.771000000001</v>
      </c>
      <c r="I9" s="137">
        <v>14037.857</v>
      </c>
      <c r="J9" s="137">
        <v>13627.772000000001</v>
      </c>
      <c r="K9" s="137">
        <v>13386.084000000001</v>
      </c>
      <c r="L9" s="137">
        <v>13260.686</v>
      </c>
      <c r="M9" s="137">
        <v>13173.737999999999</v>
      </c>
      <c r="N9" s="137">
        <v>13740.606</v>
      </c>
      <c r="P9" s="199"/>
      <c r="Q9" s="350" t="s">
        <v>11</v>
      </c>
      <c r="R9" s="351"/>
      <c r="S9" s="351"/>
      <c r="T9" s="351"/>
      <c r="U9" s="351"/>
      <c r="V9" s="351"/>
      <c r="W9" s="351"/>
      <c r="X9" s="351"/>
      <c r="Y9" s="351"/>
      <c r="Z9" s="351"/>
      <c r="AA9" s="351"/>
    </row>
    <row r="10" spans="1:27" ht="13.5" x14ac:dyDescent="0.25">
      <c r="A10" s="306" t="s">
        <v>156</v>
      </c>
      <c r="B10" s="136" t="s">
        <v>153</v>
      </c>
      <c r="C10" s="133" t="s">
        <v>2</v>
      </c>
      <c r="D10" s="140">
        <v>120.989</v>
      </c>
      <c r="E10" s="140">
        <v>114.357</v>
      </c>
      <c r="F10" s="140">
        <v>104.986</v>
      </c>
      <c r="G10" s="140">
        <v>112.35899999999999</v>
      </c>
      <c r="H10" s="140">
        <v>116.161</v>
      </c>
      <c r="I10" s="140">
        <v>109.819</v>
      </c>
      <c r="J10" s="140">
        <v>107.943</v>
      </c>
      <c r="K10" s="140">
        <v>102.39400000000001</v>
      </c>
      <c r="L10" s="140">
        <v>97.192999999999998</v>
      </c>
      <c r="M10" s="140">
        <v>95.122</v>
      </c>
      <c r="N10" s="140">
        <v>106.56399999999999</v>
      </c>
      <c r="P10" s="199" t="s">
        <v>229</v>
      </c>
      <c r="Q10" s="200">
        <v>120989</v>
      </c>
      <c r="R10" s="200">
        <v>114357</v>
      </c>
      <c r="S10" s="200">
        <v>104986</v>
      </c>
      <c r="T10" s="200">
        <v>112359</v>
      </c>
      <c r="U10" s="200">
        <v>116161</v>
      </c>
      <c r="V10" s="200">
        <v>109819</v>
      </c>
      <c r="W10" s="200">
        <v>107943</v>
      </c>
      <c r="X10" s="200">
        <v>102394</v>
      </c>
      <c r="Y10" s="200">
        <v>97193</v>
      </c>
      <c r="Z10" s="200">
        <v>95122</v>
      </c>
      <c r="AA10" s="200">
        <v>106564</v>
      </c>
    </row>
    <row r="11" spans="1:27" ht="13.5" x14ac:dyDescent="0.25">
      <c r="A11" s="307"/>
      <c r="B11" s="136" t="s">
        <v>154</v>
      </c>
      <c r="C11" s="133" t="s">
        <v>2</v>
      </c>
      <c r="D11" s="137">
        <v>219.983</v>
      </c>
      <c r="E11" s="137">
        <v>215.68799999999999</v>
      </c>
      <c r="F11" s="137">
        <v>210.29400000000001</v>
      </c>
      <c r="G11" s="137">
        <v>215.83600000000001</v>
      </c>
      <c r="H11" s="137">
        <v>212.01499999999999</v>
      </c>
      <c r="I11" s="137">
        <v>210.536</v>
      </c>
      <c r="J11" s="137">
        <v>201.95099999999999</v>
      </c>
      <c r="K11" s="137">
        <v>197.02199999999999</v>
      </c>
      <c r="L11" s="137">
        <v>194.465</v>
      </c>
      <c r="M11" s="137">
        <v>189.51</v>
      </c>
      <c r="N11" s="137">
        <v>194.119</v>
      </c>
      <c r="P11" s="199" t="s">
        <v>230</v>
      </c>
      <c r="Q11" s="200">
        <v>219983</v>
      </c>
      <c r="R11" s="200">
        <v>215688</v>
      </c>
      <c r="S11" s="200">
        <v>210294</v>
      </c>
      <c r="T11" s="200">
        <v>215836</v>
      </c>
      <c r="U11" s="200">
        <v>212015</v>
      </c>
      <c r="V11" s="200">
        <v>210536</v>
      </c>
      <c r="W11" s="200">
        <v>201951</v>
      </c>
      <c r="X11" s="200">
        <v>197022</v>
      </c>
      <c r="Y11" s="200">
        <v>194465</v>
      </c>
      <c r="Z11" s="200">
        <v>189510</v>
      </c>
      <c r="AA11" s="200">
        <v>194119</v>
      </c>
    </row>
    <row r="12" spans="1:27" ht="13.5" x14ac:dyDescent="0.25">
      <c r="A12" s="308"/>
      <c r="B12" s="136" t="s">
        <v>155</v>
      </c>
      <c r="C12" s="133" t="s">
        <v>2</v>
      </c>
      <c r="D12" s="140">
        <v>340.97300000000001</v>
      </c>
      <c r="E12" s="140">
        <v>330.04399999999998</v>
      </c>
      <c r="F12" s="140">
        <v>315.27999999999997</v>
      </c>
      <c r="G12" s="140">
        <v>328.19499999999999</v>
      </c>
      <c r="H12" s="140">
        <v>328.17599999999999</v>
      </c>
      <c r="I12" s="140">
        <v>320.35500000000002</v>
      </c>
      <c r="J12" s="140">
        <v>309.89400000000001</v>
      </c>
      <c r="K12" s="140">
        <v>299.416</v>
      </c>
      <c r="L12" s="140">
        <v>291.65800000000002</v>
      </c>
      <c r="M12" s="140">
        <v>284.63200000000001</v>
      </c>
      <c r="N12" s="140">
        <v>300.68299999999999</v>
      </c>
    </row>
    <row r="13" spans="1:27" ht="13.5" x14ac:dyDescent="0.25">
      <c r="A13" s="306" t="s">
        <v>157</v>
      </c>
      <c r="B13" s="136" t="s">
        <v>153</v>
      </c>
      <c r="C13" s="133" t="s">
        <v>2</v>
      </c>
      <c r="D13" s="137">
        <v>30.36</v>
      </c>
      <c r="E13" s="137">
        <v>27.806999999999999</v>
      </c>
      <c r="F13" s="137">
        <v>24.044</v>
      </c>
      <c r="G13" s="137">
        <v>24.879000000000001</v>
      </c>
      <c r="H13" s="137">
        <v>27.202999999999999</v>
      </c>
      <c r="I13" s="137">
        <v>25.745999999999999</v>
      </c>
      <c r="J13" s="137">
        <v>23.77</v>
      </c>
      <c r="K13" s="137">
        <v>21.667999999999999</v>
      </c>
      <c r="L13" s="137">
        <v>23.443999999999999</v>
      </c>
      <c r="M13" s="137">
        <v>24.484999999999999</v>
      </c>
      <c r="N13" s="137">
        <v>25.75</v>
      </c>
    </row>
    <row r="14" spans="1:27" ht="13.5" x14ac:dyDescent="0.25">
      <c r="A14" s="307"/>
      <c r="B14" s="136" t="s">
        <v>154</v>
      </c>
      <c r="C14" s="133" t="s">
        <v>2</v>
      </c>
      <c r="D14" s="140">
        <v>47.619</v>
      </c>
      <c r="E14" s="140">
        <v>47.311</v>
      </c>
      <c r="F14" s="140">
        <v>44.084000000000003</v>
      </c>
      <c r="G14" s="140">
        <v>49.145000000000003</v>
      </c>
      <c r="H14" s="140">
        <v>48.543999999999997</v>
      </c>
      <c r="I14" s="140">
        <v>46.460999999999999</v>
      </c>
      <c r="J14" s="140">
        <v>44.685000000000002</v>
      </c>
      <c r="K14" s="140">
        <v>45.468000000000004</v>
      </c>
      <c r="L14" s="140">
        <v>43.884</v>
      </c>
      <c r="M14" s="140">
        <v>42.784999999999997</v>
      </c>
      <c r="N14" s="140">
        <v>42.171999999999997</v>
      </c>
      <c r="P14" s="195" t="s">
        <v>231</v>
      </c>
    </row>
    <row r="15" spans="1:27" ht="14.25" thickBot="1" x14ac:dyDescent="0.3">
      <c r="A15" s="308"/>
      <c r="B15" s="136" t="s">
        <v>155</v>
      </c>
      <c r="C15" s="133" t="s">
        <v>2</v>
      </c>
      <c r="D15" s="137">
        <v>77.978999999999999</v>
      </c>
      <c r="E15" s="137">
        <v>75.117999999999995</v>
      </c>
      <c r="F15" s="137">
        <v>68.128</v>
      </c>
      <c r="G15" s="137">
        <v>74.024000000000001</v>
      </c>
      <c r="H15" s="137">
        <v>75.747</v>
      </c>
      <c r="I15" s="137">
        <v>72.207999999999998</v>
      </c>
      <c r="J15" s="137">
        <v>68.454999999999998</v>
      </c>
      <c r="K15" s="137">
        <v>67.135999999999996</v>
      </c>
      <c r="L15" s="137">
        <v>67.328000000000003</v>
      </c>
      <c r="M15" s="137">
        <v>67.27</v>
      </c>
      <c r="N15" s="137">
        <v>67.921999999999997</v>
      </c>
      <c r="P15" s="201" t="s">
        <v>232</v>
      </c>
      <c r="Q15" s="202">
        <v>2010</v>
      </c>
      <c r="R15" s="202">
        <v>2011</v>
      </c>
      <c r="S15" s="202">
        <v>2012</v>
      </c>
      <c r="T15" s="202">
        <v>2013</v>
      </c>
      <c r="U15" s="202">
        <v>2014</v>
      </c>
      <c r="V15" s="202">
        <v>2015</v>
      </c>
      <c r="W15" s="202">
        <v>2016</v>
      </c>
      <c r="X15" s="202">
        <v>2017</v>
      </c>
      <c r="Y15" s="202">
        <v>2018</v>
      </c>
      <c r="Z15" s="202">
        <v>2019</v>
      </c>
      <c r="AA15" s="202">
        <v>2020</v>
      </c>
    </row>
    <row r="16" spans="1:27" ht="13.5" x14ac:dyDescent="0.25">
      <c r="A16" s="306" t="s">
        <v>158</v>
      </c>
      <c r="B16" s="136" t="s">
        <v>153</v>
      </c>
      <c r="C16" s="133" t="s">
        <v>2</v>
      </c>
      <c r="D16" s="140">
        <v>26.285</v>
      </c>
      <c r="E16" s="140">
        <v>24.228999999999999</v>
      </c>
      <c r="F16" s="140">
        <v>24.72</v>
      </c>
      <c r="G16" s="140">
        <v>26.670999999999999</v>
      </c>
      <c r="H16" s="140">
        <v>27.757000000000001</v>
      </c>
      <c r="I16" s="140">
        <v>25.215</v>
      </c>
      <c r="J16" s="140">
        <v>26.876999999999999</v>
      </c>
      <c r="K16" s="140">
        <v>27.949000000000002</v>
      </c>
      <c r="L16" s="140">
        <v>21.98</v>
      </c>
      <c r="M16" s="140">
        <v>23.344999999999999</v>
      </c>
      <c r="N16" s="140">
        <v>25.61</v>
      </c>
      <c r="P16" s="199" t="s">
        <v>7</v>
      </c>
      <c r="Q16" s="200">
        <v>77979</v>
      </c>
      <c r="R16" s="200">
        <v>75118</v>
      </c>
      <c r="S16" s="200">
        <v>68128</v>
      </c>
      <c r="T16" s="200">
        <v>74024</v>
      </c>
      <c r="U16" s="200">
        <v>75747</v>
      </c>
      <c r="V16" s="200">
        <v>72208</v>
      </c>
      <c r="W16" s="200">
        <v>68455</v>
      </c>
      <c r="X16" s="200">
        <v>67136</v>
      </c>
      <c r="Y16" s="200">
        <v>67328</v>
      </c>
      <c r="Z16" s="200">
        <v>67270</v>
      </c>
      <c r="AA16" s="200">
        <v>67922</v>
      </c>
    </row>
    <row r="17" spans="1:32" ht="13.5" x14ac:dyDescent="0.25">
      <c r="A17" s="307"/>
      <c r="B17" s="136" t="s">
        <v>154</v>
      </c>
      <c r="C17" s="133" t="s">
        <v>2</v>
      </c>
      <c r="D17" s="137">
        <v>51.374000000000002</v>
      </c>
      <c r="E17" s="137">
        <v>51.094000000000001</v>
      </c>
      <c r="F17" s="137">
        <v>50.125</v>
      </c>
      <c r="G17" s="137">
        <v>49.994</v>
      </c>
      <c r="H17" s="137">
        <v>49.999000000000002</v>
      </c>
      <c r="I17" s="137">
        <v>48.906999999999996</v>
      </c>
      <c r="J17" s="137">
        <v>48.746000000000002</v>
      </c>
      <c r="K17" s="137">
        <v>45.524000000000001</v>
      </c>
      <c r="L17" s="137">
        <v>42.133000000000003</v>
      </c>
      <c r="M17" s="137">
        <v>43.298000000000002</v>
      </c>
      <c r="N17" s="137">
        <v>43.384</v>
      </c>
      <c r="P17" s="199" t="s">
        <v>8</v>
      </c>
      <c r="Q17" s="200">
        <v>77659</v>
      </c>
      <c r="R17" s="200">
        <v>75323</v>
      </c>
      <c r="S17" s="200">
        <v>74845</v>
      </c>
      <c r="T17" s="200">
        <v>76664</v>
      </c>
      <c r="U17" s="200">
        <v>77755</v>
      </c>
      <c r="V17" s="200">
        <v>74121</v>
      </c>
      <c r="W17" s="200">
        <v>75623</v>
      </c>
      <c r="X17" s="200">
        <v>73473</v>
      </c>
      <c r="Y17" s="200">
        <v>64114.000000000007</v>
      </c>
      <c r="Z17" s="200">
        <v>66643</v>
      </c>
      <c r="AA17" s="200">
        <v>68994</v>
      </c>
    </row>
    <row r="18" spans="1:32" ht="13.5" x14ac:dyDescent="0.25">
      <c r="A18" s="308"/>
      <c r="B18" s="136" t="s">
        <v>155</v>
      </c>
      <c r="C18" s="133" t="s">
        <v>2</v>
      </c>
      <c r="D18" s="140">
        <v>77.659000000000006</v>
      </c>
      <c r="E18" s="140">
        <v>75.322999999999993</v>
      </c>
      <c r="F18" s="140">
        <v>74.844999999999999</v>
      </c>
      <c r="G18" s="140">
        <v>76.664000000000001</v>
      </c>
      <c r="H18" s="140">
        <v>77.754999999999995</v>
      </c>
      <c r="I18" s="140">
        <v>74.120999999999995</v>
      </c>
      <c r="J18" s="140">
        <v>75.623000000000005</v>
      </c>
      <c r="K18" s="140">
        <v>73.472999999999999</v>
      </c>
      <c r="L18" s="140">
        <v>64.114000000000004</v>
      </c>
      <c r="M18" s="140">
        <v>66.643000000000001</v>
      </c>
      <c r="N18" s="140">
        <v>68.994</v>
      </c>
      <c r="P18" s="199" t="s">
        <v>9</v>
      </c>
      <c r="Q18" s="200">
        <v>81637</v>
      </c>
      <c r="R18" s="200">
        <v>78892</v>
      </c>
      <c r="S18" s="200">
        <v>70163</v>
      </c>
      <c r="T18" s="200">
        <v>77882</v>
      </c>
      <c r="U18" s="200">
        <v>80984</v>
      </c>
      <c r="V18" s="200">
        <v>86369</v>
      </c>
      <c r="W18" s="200">
        <v>79129</v>
      </c>
      <c r="X18" s="200">
        <v>75092</v>
      </c>
      <c r="Y18" s="200">
        <v>75145</v>
      </c>
      <c r="Z18" s="200">
        <v>69183</v>
      </c>
      <c r="AA18" s="200">
        <v>73002</v>
      </c>
    </row>
    <row r="19" spans="1:32" ht="13.5" x14ac:dyDescent="0.25">
      <c r="A19" s="306" t="s">
        <v>159</v>
      </c>
      <c r="B19" s="136" t="s">
        <v>153</v>
      </c>
      <c r="C19" s="133" t="s">
        <v>2</v>
      </c>
      <c r="D19" s="137">
        <v>29.306000000000001</v>
      </c>
      <c r="E19" s="137">
        <v>28.645</v>
      </c>
      <c r="F19" s="137">
        <v>24.992000000000001</v>
      </c>
      <c r="G19" s="137">
        <v>27.436</v>
      </c>
      <c r="H19" s="137">
        <v>28.972000000000001</v>
      </c>
      <c r="I19" s="137">
        <v>29.753</v>
      </c>
      <c r="J19" s="137">
        <v>27.481000000000002</v>
      </c>
      <c r="K19" s="137">
        <v>25.36</v>
      </c>
      <c r="L19" s="137">
        <v>24.693000000000001</v>
      </c>
      <c r="M19" s="137">
        <v>23.457999999999998</v>
      </c>
      <c r="N19" s="137">
        <v>25.071999999999999</v>
      </c>
      <c r="P19" s="199" t="s">
        <v>10</v>
      </c>
      <c r="Q19" s="200">
        <v>103698</v>
      </c>
      <c r="R19" s="200">
        <v>100711</v>
      </c>
      <c r="S19" s="200">
        <v>102144</v>
      </c>
      <c r="T19" s="200">
        <v>99625</v>
      </c>
      <c r="U19" s="200">
        <v>93690</v>
      </c>
      <c r="V19" s="200">
        <v>87658</v>
      </c>
      <c r="W19" s="200">
        <v>86688</v>
      </c>
      <c r="X19" s="200">
        <v>83715</v>
      </c>
      <c r="Y19" s="200">
        <v>85071</v>
      </c>
      <c r="Z19" s="200">
        <v>81536</v>
      </c>
      <c r="AA19" s="200">
        <v>90766</v>
      </c>
      <c r="AC19" s="203"/>
      <c r="AD19" s="203"/>
      <c r="AE19" s="203"/>
      <c r="AF19" s="203"/>
    </row>
    <row r="20" spans="1:32" ht="13.5" x14ac:dyDescent="0.25">
      <c r="A20" s="307"/>
      <c r="B20" s="136" t="s">
        <v>154</v>
      </c>
      <c r="C20" s="133" t="s">
        <v>2</v>
      </c>
      <c r="D20" s="140">
        <v>52.331000000000003</v>
      </c>
      <c r="E20" s="140">
        <v>50.247</v>
      </c>
      <c r="F20" s="140">
        <v>45.171999999999997</v>
      </c>
      <c r="G20" s="140">
        <v>50.445</v>
      </c>
      <c r="H20" s="140">
        <v>52.012</v>
      </c>
      <c r="I20" s="140">
        <v>56.616</v>
      </c>
      <c r="J20" s="140">
        <v>51.648000000000003</v>
      </c>
      <c r="K20" s="140">
        <v>49.731999999999999</v>
      </c>
      <c r="L20" s="140">
        <v>50.451999999999998</v>
      </c>
      <c r="M20" s="140">
        <v>45.725000000000001</v>
      </c>
      <c r="N20" s="140">
        <v>47.93</v>
      </c>
      <c r="P20" s="204" t="s">
        <v>11</v>
      </c>
      <c r="Q20" s="200">
        <v>340973</v>
      </c>
      <c r="R20" s="200">
        <v>330044</v>
      </c>
      <c r="S20" s="200">
        <v>315280</v>
      </c>
      <c r="T20" s="200">
        <v>328195</v>
      </c>
      <c r="U20" s="200">
        <v>328176</v>
      </c>
      <c r="V20" s="200">
        <v>320355</v>
      </c>
      <c r="W20" s="200">
        <v>309894</v>
      </c>
      <c r="X20" s="200">
        <v>299416</v>
      </c>
      <c r="Y20" s="200">
        <v>291658</v>
      </c>
      <c r="Z20" s="200">
        <v>284632</v>
      </c>
      <c r="AA20" s="200">
        <v>300683</v>
      </c>
    </row>
    <row r="21" spans="1:32" ht="13.5" x14ac:dyDescent="0.25">
      <c r="A21" s="308"/>
      <c r="B21" s="136" t="s">
        <v>155</v>
      </c>
      <c r="C21" s="133" t="s">
        <v>2</v>
      </c>
      <c r="D21" s="137">
        <v>81.637</v>
      </c>
      <c r="E21" s="137">
        <v>78.891999999999996</v>
      </c>
      <c r="F21" s="137">
        <v>70.162999999999997</v>
      </c>
      <c r="G21" s="137">
        <v>77.882000000000005</v>
      </c>
      <c r="H21" s="137">
        <v>80.983999999999995</v>
      </c>
      <c r="I21" s="137">
        <v>86.369</v>
      </c>
      <c r="J21" s="137">
        <v>79.129000000000005</v>
      </c>
      <c r="K21" s="137">
        <v>75.091999999999999</v>
      </c>
      <c r="L21" s="137">
        <v>75.144999999999996</v>
      </c>
      <c r="M21" s="137">
        <v>69.183000000000007</v>
      </c>
      <c r="N21" s="137">
        <v>73.001999999999995</v>
      </c>
      <c r="P21" s="205"/>
      <c r="V21" s="203"/>
      <c r="W21" s="203"/>
      <c r="X21" s="203"/>
      <c r="Y21" s="203"/>
      <c r="Z21" s="203"/>
      <c r="AA21" s="203"/>
      <c r="AB21" s="203"/>
    </row>
    <row r="22" spans="1:32" ht="13.5" x14ac:dyDescent="0.25">
      <c r="A22" s="306" t="s">
        <v>160</v>
      </c>
      <c r="B22" s="136" t="s">
        <v>153</v>
      </c>
      <c r="C22" s="133" t="s">
        <v>2</v>
      </c>
      <c r="D22" s="140">
        <v>35.039000000000001</v>
      </c>
      <c r="E22" s="140">
        <v>33.674999999999997</v>
      </c>
      <c r="F22" s="140">
        <v>31.23</v>
      </c>
      <c r="G22" s="140">
        <v>33.372999999999998</v>
      </c>
      <c r="H22" s="140">
        <v>32.229999999999997</v>
      </c>
      <c r="I22" s="140">
        <v>29.106000000000002</v>
      </c>
      <c r="J22" s="140">
        <v>29.815000000000001</v>
      </c>
      <c r="K22" s="140">
        <v>27.417999999999999</v>
      </c>
      <c r="L22" s="140">
        <v>27.076000000000001</v>
      </c>
      <c r="M22" s="140">
        <v>23.832999999999998</v>
      </c>
      <c r="N22" s="140">
        <v>30.132999999999999</v>
      </c>
    </row>
    <row r="23" spans="1:32" ht="13.5" x14ac:dyDescent="0.25">
      <c r="A23" s="307"/>
      <c r="B23" s="136" t="s">
        <v>154</v>
      </c>
      <c r="C23" s="133" t="s">
        <v>2</v>
      </c>
      <c r="D23" s="137">
        <v>68.659000000000006</v>
      </c>
      <c r="E23" s="137">
        <v>67.036000000000001</v>
      </c>
      <c r="F23" s="137">
        <v>70.912999999999997</v>
      </c>
      <c r="G23" s="137">
        <v>66.251000000000005</v>
      </c>
      <c r="H23" s="137">
        <v>61.46</v>
      </c>
      <c r="I23" s="137">
        <v>58.552</v>
      </c>
      <c r="J23" s="137">
        <v>56.872</v>
      </c>
      <c r="K23" s="137">
        <v>56.296999999999997</v>
      </c>
      <c r="L23" s="137">
        <v>57.994999999999997</v>
      </c>
      <c r="M23" s="137">
        <v>57.703000000000003</v>
      </c>
      <c r="N23" s="137">
        <v>60.633000000000003</v>
      </c>
    </row>
    <row r="24" spans="1:32" ht="13.5" x14ac:dyDescent="0.25">
      <c r="A24" s="308"/>
      <c r="B24" s="136" t="s">
        <v>155</v>
      </c>
      <c r="C24" s="133" t="s">
        <v>2</v>
      </c>
      <c r="D24" s="140">
        <v>103.69799999999999</v>
      </c>
      <c r="E24" s="140">
        <v>100.711</v>
      </c>
      <c r="F24" s="140">
        <v>102.14400000000001</v>
      </c>
      <c r="G24" s="140">
        <v>99.625</v>
      </c>
      <c r="H24" s="140">
        <v>93.69</v>
      </c>
      <c r="I24" s="140">
        <v>87.658000000000001</v>
      </c>
      <c r="J24" s="140">
        <v>86.688000000000002</v>
      </c>
      <c r="K24" s="140">
        <v>83.715000000000003</v>
      </c>
      <c r="L24" s="140">
        <v>85.070999999999998</v>
      </c>
      <c r="M24" s="140">
        <v>81.536000000000001</v>
      </c>
      <c r="N24" s="140">
        <v>90.766000000000005</v>
      </c>
    </row>
    <row r="25" spans="1:32" x14ac:dyDescent="0.2">
      <c r="A25" s="144" t="s">
        <v>233</v>
      </c>
      <c r="P25" s="210" t="s">
        <v>241</v>
      </c>
    </row>
    <row r="27" spans="1:32" x14ac:dyDescent="0.2">
      <c r="A27" s="309" t="s">
        <v>135</v>
      </c>
      <c r="B27" s="310"/>
      <c r="C27" s="311"/>
      <c r="D27" s="312" t="s">
        <v>234</v>
      </c>
      <c r="E27" s="313"/>
      <c r="F27" s="313"/>
      <c r="G27" s="313"/>
      <c r="H27" s="313"/>
      <c r="I27" s="313"/>
      <c r="J27" s="313"/>
      <c r="K27" s="313"/>
      <c r="L27" s="313"/>
      <c r="M27" s="313"/>
      <c r="N27" s="314"/>
    </row>
    <row r="28" spans="1:32" x14ac:dyDescent="0.2">
      <c r="A28" s="309" t="s">
        <v>138</v>
      </c>
      <c r="B28" s="310"/>
      <c r="C28" s="311"/>
      <c r="D28" s="312" t="s">
        <v>227</v>
      </c>
      <c r="E28" s="313"/>
      <c r="F28" s="313"/>
      <c r="G28" s="313"/>
      <c r="H28" s="313"/>
      <c r="I28" s="313"/>
      <c r="J28" s="313"/>
      <c r="K28" s="313"/>
      <c r="L28" s="313"/>
      <c r="M28" s="313"/>
      <c r="N28" s="314"/>
    </row>
    <row r="29" spans="1:32" x14ac:dyDescent="0.2">
      <c r="A29" s="315" t="s">
        <v>140</v>
      </c>
      <c r="B29" s="316"/>
      <c r="C29" s="317"/>
      <c r="D29" s="126" t="s">
        <v>141</v>
      </c>
      <c r="E29" s="126" t="s">
        <v>142</v>
      </c>
      <c r="F29" s="127" t="s">
        <v>143</v>
      </c>
      <c r="G29" s="127" t="s">
        <v>144</v>
      </c>
      <c r="H29" s="127" t="s">
        <v>145</v>
      </c>
      <c r="I29" s="127" t="s">
        <v>146</v>
      </c>
      <c r="J29" s="127" t="s">
        <v>147</v>
      </c>
      <c r="K29" s="126" t="s">
        <v>148</v>
      </c>
      <c r="L29" s="127" t="s">
        <v>149</v>
      </c>
      <c r="M29" s="127" t="s">
        <v>150</v>
      </c>
      <c r="N29" s="127" t="s">
        <v>151</v>
      </c>
    </row>
    <row r="30" spans="1:32" ht="13.5" x14ac:dyDescent="0.25">
      <c r="A30" s="132" t="s">
        <v>1</v>
      </c>
      <c r="B30" s="132" t="s">
        <v>152</v>
      </c>
      <c r="C30" s="133" t="s">
        <v>2</v>
      </c>
      <c r="D30" s="133" t="s">
        <v>2</v>
      </c>
      <c r="E30" s="133" t="s">
        <v>2</v>
      </c>
      <c r="F30" s="133" t="s">
        <v>2</v>
      </c>
      <c r="G30" s="133" t="s">
        <v>2</v>
      </c>
      <c r="H30" s="133" t="s">
        <v>2</v>
      </c>
      <c r="I30" s="133" t="s">
        <v>2</v>
      </c>
      <c r="J30" s="133" t="s">
        <v>2</v>
      </c>
      <c r="K30" s="133" t="s">
        <v>2</v>
      </c>
      <c r="L30" s="133" t="s">
        <v>2</v>
      </c>
      <c r="M30" s="133" t="s">
        <v>2</v>
      </c>
      <c r="N30" s="133" t="s">
        <v>2</v>
      </c>
    </row>
    <row r="31" spans="1:32" ht="13.5" x14ac:dyDescent="0.25">
      <c r="A31" s="306" t="s">
        <v>3</v>
      </c>
      <c r="B31" s="136" t="s">
        <v>153</v>
      </c>
      <c r="C31" s="133" t="s">
        <v>2</v>
      </c>
      <c r="D31" s="137">
        <v>5212921</v>
      </c>
      <c r="E31" s="137">
        <v>5272249</v>
      </c>
      <c r="F31" s="137">
        <v>5099139</v>
      </c>
      <c r="G31" s="137">
        <v>5203184</v>
      </c>
      <c r="H31" s="137">
        <v>5141906</v>
      </c>
      <c r="I31" s="137">
        <v>5032302</v>
      </c>
      <c r="J31" s="137">
        <v>4877634</v>
      </c>
      <c r="K31" s="137">
        <v>4817778</v>
      </c>
      <c r="L31" s="137">
        <v>4781627</v>
      </c>
      <c r="M31" s="137">
        <v>4790719</v>
      </c>
      <c r="N31" s="137">
        <v>5047181</v>
      </c>
    </row>
    <row r="32" spans="1:32" ht="13.5" x14ac:dyDescent="0.25">
      <c r="A32" s="307"/>
      <c r="B32" s="136" t="s">
        <v>154</v>
      </c>
      <c r="C32" s="133" t="s">
        <v>2</v>
      </c>
      <c r="D32" s="137">
        <v>9612409</v>
      </c>
      <c r="E32" s="137">
        <v>9570345</v>
      </c>
      <c r="F32" s="137">
        <v>9176132</v>
      </c>
      <c r="G32" s="137">
        <v>9152076</v>
      </c>
      <c r="H32" s="137">
        <v>8979866</v>
      </c>
      <c r="I32" s="137">
        <v>9005555</v>
      </c>
      <c r="J32" s="137">
        <v>8750137</v>
      </c>
      <c r="K32" s="137">
        <v>8568306</v>
      </c>
      <c r="L32" s="137">
        <v>8479059</v>
      </c>
      <c r="M32" s="137">
        <v>8383019</v>
      </c>
      <c r="N32" s="137">
        <v>8693425</v>
      </c>
    </row>
    <row r="33" spans="1:14" ht="13.5" x14ac:dyDescent="0.25">
      <c r="A33" s="308"/>
      <c r="B33" s="136" t="s">
        <v>155</v>
      </c>
      <c r="C33" s="133" t="s">
        <v>2</v>
      </c>
      <c r="D33" s="137">
        <v>14825331</v>
      </c>
      <c r="E33" s="137">
        <v>14842594</v>
      </c>
      <c r="F33" s="137">
        <v>14275271</v>
      </c>
      <c r="G33" s="137">
        <v>14355259</v>
      </c>
      <c r="H33" s="137">
        <v>14121771</v>
      </c>
      <c r="I33" s="137">
        <v>14037857</v>
      </c>
      <c r="J33" s="137">
        <v>13627772</v>
      </c>
      <c r="K33" s="137">
        <v>13386084</v>
      </c>
      <c r="L33" s="137">
        <v>13260686</v>
      </c>
      <c r="M33" s="137">
        <v>13173738</v>
      </c>
      <c r="N33" s="137">
        <v>13740606</v>
      </c>
    </row>
    <row r="34" spans="1:14" ht="13.5" x14ac:dyDescent="0.25">
      <c r="A34" s="306" t="s">
        <v>156</v>
      </c>
      <c r="B34" s="136" t="s">
        <v>153</v>
      </c>
      <c r="C34" s="133" t="s">
        <v>2</v>
      </c>
      <c r="D34" s="137">
        <v>120989</v>
      </c>
      <c r="E34" s="137">
        <v>114357</v>
      </c>
      <c r="F34" s="137">
        <v>104986</v>
      </c>
      <c r="G34" s="137">
        <v>112359</v>
      </c>
      <c r="H34" s="137">
        <v>116161</v>
      </c>
      <c r="I34" s="137">
        <v>109819</v>
      </c>
      <c r="J34" s="137">
        <v>107943</v>
      </c>
      <c r="K34" s="137">
        <v>102394</v>
      </c>
      <c r="L34" s="137">
        <v>97193</v>
      </c>
      <c r="M34" s="137">
        <v>95122</v>
      </c>
      <c r="N34" s="137">
        <v>106564</v>
      </c>
    </row>
    <row r="35" spans="1:14" ht="13.5" x14ac:dyDescent="0.25">
      <c r="A35" s="307"/>
      <c r="B35" s="136" t="s">
        <v>154</v>
      </c>
      <c r="C35" s="133" t="s">
        <v>2</v>
      </c>
      <c r="D35" s="137">
        <v>219983</v>
      </c>
      <c r="E35" s="137">
        <v>215688</v>
      </c>
      <c r="F35" s="137">
        <v>210294</v>
      </c>
      <c r="G35" s="137">
        <v>215836</v>
      </c>
      <c r="H35" s="137">
        <v>212015</v>
      </c>
      <c r="I35" s="137">
        <v>210536</v>
      </c>
      <c r="J35" s="137">
        <v>201951</v>
      </c>
      <c r="K35" s="137">
        <v>197022</v>
      </c>
      <c r="L35" s="137">
        <v>194465</v>
      </c>
      <c r="M35" s="137">
        <v>189510</v>
      </c>
      <c r="N35" s="137">
        <v>194119</v>
      </c>
    </row>
    <row r="36" spans="1:14" ht="13.5" x14ac:dyDescent="0.25">
      <c r="A36" s="308"/>
      <c r="B36" s="136" t="s">
        <v>155</v>
      </c>
      <c r="C36" s="133" t="s">
        <v>2</v>
      </c>
      <c r="D36" s="137">
        <v>340973</v>
      </c>
      <c r="E36" s="137">
        <v>330044</v>
      </c>
      <c r="F36" s="137">
        <v>315280</v>
      </c>
      <c r="G36" s="137">
        <v>328195</v>
      </c>
      <c r="H36" s="137">
        <v>328176</v>
      </c>
      <c r="I36" s="137">
        <v>320355</v>
      </c>
      <c r="J36" s="137">
        <v>309894</v>
      </c>
      <c r="K36" s="137">
        <v>299416</v>
      </c>
      <c r="L36" s="137">
        <v>291658</v>
      </c>
      <c r="M36" s="137">
        <v>284632</v>
      </c>
      <c r="N36" s="137">
        <v>300683</v>
      </c>
    </row>
    <row r="37" spans="1:14" ht="13.5" x14ac:dyDescent="0.25">
      <c r="A37" s="306" t="s">
        <v>157</v>
      </c>
      <c r="B37" s="136" t="s">
        <v>153</v>
      </c>
      <c r="C37" s="133" t="s">
        <v>2</v>
      </c>
      <c r="D37" s="137">
        <v>30360</v>
      </c>
      <c r="E37" s="137">
        <v>27807</v>
      </c>
      <c r="F37" s="137">
        <v>24044</v>
      </c>
      <c r="G37" s="137">
        <v>24879</v>
      </c>
      <c r="H37" s="137">
        <v>27203</v>
      </c>
      <c r="I37" s="137">
        <v>25746</v>
      </c>
      <c r="J37" s="137">
        <v>23770</v>
      </c>
      <c r="K37" s="137">
        <v>21668</v>
      </c>
      <c r="L37" s="137">
        <v>23444</v>
      </c>
      <c r="M37" s="137">
        <v>24485</v>
      </c>
      <c r="N37" s="137">
        <v>25750</v>
      </c>
    </row>
    <row r="38" spans="1:14" ht="13.5" x14ac:dyDescent="0.25">
      <c r="A38" s="307"/>
      <c r="B38" s="136" t="s">
        <v>154</v>
      </c>
      <c r="C38" s="133" t="s">
        <v>2</v>
      </c>
      <c r="D38" s="137">
        <v>47619</v>
      </c>
      <c r="E38" s="137">
        <v>47311</v>
      </c>
      <c r="F38" s="137">
        <v>44084</v>
      </c>
      <c r="G38" s="137">
        <v>49145</v>
      </c>
      <c r="H38" s="137">
        <v>48544</v>
      </c>
      <c r="I38" s="137">
        <v>46461</v>
      </c>
      <c r="J38" s="137">
        <v>44685</v>
      </c>
      <c r="K38" s="137">
        <v>45468</v>
      </c>
      <c r="L38" s="137">
        <v>43884</v>
      </c>
      <c r="M38" s="137">
        <v>42785</v>
      </c>
      <c r="N38" s="137">
        <v>42172</v>
      </c>
    </row>
    <row r="39" spans="1:14" ht="13.5" x14ac:dyDescent="0.25">
      <c r="A39" s="308"/>
      <c r="B39" s="136" t="s">
        <v>155</v>
      </c>
      <c r="C39" s="133" t="s">
        <v>2</v>
      </c>
      <c r="D39" s="137">
        <v>77979</v>
      </c>
      <c r="E39" s="137">
        <v>75118</v>
      </c>
      <c r="F39" s="137">
        <v>68128</v>
      </c>
      <c r="G39" s="137">
        <v>74024</v>
      </c>
      <c r="H39" s="137">
        <v>75747</v>
      </c>
      <c r="I39" s="137">
        <v>72208</v>
      </c>
      <c r="J39" s="137">
        <v>68455</v>
      </c>
      <c r="K39" s="137">
        <v>67136</v>
      </c>
      <c r="L39" s="137">
        <v>67328</v>
      </c>
      <c r="M39" s="137">
        <v>67270</v>
      </c>
      <c r="N39" s="137">
        <v>67922</v>
      </c>
    </row>
    <row r="40" spans="1:14" ht="13.5" x14ac:dyDescent="0.25">
      <c r="A40" s="306" t="s">
        <v>158</v>
      </c>
      <c r="B40" s="136" t="s">
        <v>153</v>
      </c>
      <c r="C40" s="133" t="s">
        <v>2</v>
      </c>
      <c r="D40" s="137">
        <v>26285</v>
      </c>
      <c r="E40" s="137">
        <v>24229</v>
      </c>
      <c r="F40" s="137">
        <v>24720</v>
      </c>
      <c r="G40" s="137">
        <v>26671</v>
      </c>
      <c r="H40" s="137">
        <v>27757</v>
      </c>
      <c r="I40" s="137">
        <v>25215</v>
      </c>
      <c r="J40" s="137">
        <v>26877</v>
      </c>
      <c r="K40" s="137">
        <v>27949</v>
      </c>
      <c r="L40" s="137">
        <v>21980</v>
      </c>
      <c r="M40" s="137">
        <v>23345</v>
      </c>
      <c r="N40" s="137">
        <v>25610</v>
      </c>
    </row>
    <row r="41" spans="1:14" ht="13.5" x14ac:dyDescent="0.25">
      <c r="A41" s="307"/>
      <c r="B41" s="136" t="s">
        <v>154</v>
      </c>
      <c r="C41" s="133" t="s">
        <v>2</v>
      </c>
      <c r="D41" s="137">
        <v>51374</v>
      </c>
      <c r="E41" s="137">
        <v>51094</v>
      </c>
      <c r="F41" s="137">
        <v>50125</v>
      </c>
      <c r="G41" s="137">
        <v>49994</v>
      </c>
      <c r="H41" s="137">
        <v>49999</v>
      </c>
      <c r="I41" s="137">
        <v>48907</v>
      </c>
      <c r="J41" s="137">
        <v>48746</v>
      </c>
      <c r="K41" s="137">
        <v>45524</v>
      </c>
      <c r="L41" s="137">
        <v>42133</v>
      </c>
      <c r="M41" s="137">
        <v>43298</v>
      </c>
      <c r="N41" s="137">
        <v>43384</v>
      </c>
    </row>
    <row r="42" spans="1:14" ht="13.5" x14ac:dyDescent="0.25">
      <c r="A42" s="308"/>
      <c r="B42" s="136" t="s">
        <v>155</v>
      </c>
      <c r="C42" s="133" t="s">
        <v>2</v>
      </c>
      <c r="D42" s="137">
        <v>77659</v>
      </c>
      <c r="E42" s="137">
        <v>75323</v>
      </c>
      <c r="F42" s="137">
        <v>74845</v>
      </c>
      <c r="G42" s="137">
        <v>76664</v>
      </c>
      <c r="H42" s="137">
        <v>77755</v>
      </c>
      <c r="I42" s="137">
        <v>74121</v>
      </c>
      <c r="J42" s="137">
        <v>75623</v>
      </c>
      <c r="K42" s="137">
        <v>73473</v>
      </c>
      <c r="L42" s="137">
        <v>64114.000000000007</v>
      </c>
      <c r="M42" s="137">
        <v>66643</v>
      </c>
      <c r="N42" s="137">
        <v>68994</v>
      </c>
    </row>
    <row r="43" spans="1:14" ht="13.5" x14ac:dyDescent="0.25">
      <c r="A43" s="306" t="s">
        <v>159</v>
      </c>
      <c r="B43" s="136" t="s">
        <v>153</v>
      </c>
      <c r="C43" s="133" t="s">
        <v>2</v>
      </c>
      <c r="D43" s="137">
        <v>29306</v>
      </c>
      <c r="E43" s="137">
        <v>28645</v>
      </c>
      <c r="F43" s="137">
        <v>24992</v>
      </c>
      <c r="G43" s="137">
        <v>27436</v>
      </c>
      <c r="H43" s="137">
        <v>28972</v>
      </c>
      <c r="I43" s="137">
        <v>29753</v>
      </c>
      <c r="J43" s="137">
        <v>27481</v>
      </c>
      <c r="K43" s="137">
        <v>25360</v>
      </c>
      <c r="L43" s="137">
        <v>24693</v>
      </c>
      <c r="M43" s="137">
        <v>23458</v>
      </c>
      <c r="N43" s="137">
        <v>25072</v>
      </c>
    </row>
    <row r="44" spans="1:14" ht="13.5" x14ac:dyDescent="0.25">
      <c r="A44" s="307"/>
      <c r="B44" s="136" t="s">
        <v>154</v>
      </c>
      <c r="C44" s="133" t="s">
        <v>2</v>
      </c>
      <c r="D44" s="137">
        <v>52331</v>
      </c>
      <c r="E44" s="137">
        <v>50247</v>
      </c>
      <c r="F44" s="137">
        <v>45172</v>
      </c>
      <c r="G44" s="137">
        <v>50445</v>
      </c>
      <c r="H44" s="137">
        <v>52012</v>
      </c>
      <c r="I44" s="137">
        <v>56616</v>
      </c>
      <c r="J44" s="137">
        <v>51648</v>
      </c>
      <c r="K44" s="137">
        <v>49732</v>
      </c>
      <c r="L44" s="137">
        <v>50452</v>
      </c>
      <c r="M44" s="137">
        <v>45725</v>
      </c>
      <c r="N44" s="137">
        <v>47930</v>
      </c>
    </row>
    <row r="45" spans="1:14" ht="13.5" x14ac:dyDescent="0.25">
      <c r="A45" s="308"/>
      <c r="B45" s="136" t="s">
        <v>155</v>
      </c>
      <c r="C45" s="133" t="s">
        <v>2</v>
      </c>
      <c r="D45" s="137">
        <v>81637</v>
      </c>
      <c r="E45" s="137">
        <v>78892</v>
      </c>
      <c r="F45" s="137">
        <v>70163</v>
      </c>
      <c r="G45" s="137">
        <v>77882</v>
      </c>
      <c r="H45" s="137">
        <v>80984</v>
      </c>
      <c r="I45" s="137">
        <v>86369</v>
      </c>
      <c r="J45" s="137">
        <v>79129</v>
      </c>
      <c r="K45" s="137">
        <v>75092</v>
      </c>
      <c r="L45" s="137">
        <v>75145</v>
      </c>
      <c r="M45" s="137">
        <v>69183</v>
      </c>
      <c r="N45" s="137">
        <v>73002</v>
      </c>
    </row>
    <row r="46" spans="1:14" ht="13.5" x14ac:dyDescent="0.25">
      <c r="A46" s="306" t="s">
        <v>160</v>
      </c>
      <c r="B46" s="136" t="s">
        <v>153</v>
      </c>
      <c r="C46" s="133" t="s">
        <v>2</v>
      </c>
      <c r="D46" s="137">
        <v>35039</v>
      </c>
      <c r="E46" s="137">
        <v>33675</v>
      </c>
      <c r="F46" s="137">
        <v>31230</v>
      </c>
      <c r="G46" s="137">
        <v>33373</v>
      </c>
      <c r="H46" s="137">
        <v>32229.999999999996</v>
      </c>
      <c r="I46" s="137">
        <v>29106</v>
      </c>
      <c r="J46" s="137">
        <v>29815</v>
      </c>
      <c r="K46" s="137">
        <v>27418</v>
      </c>
      <c r="L46" s="137">
        <v>27076</v>
      </c>
      <c r="M46" s="137">
        <v>23833</v>
      </c>
      <c r="N46" s="137">
        <v>30133</v>
      </c>
    </row>
    <row r="47" spans="1:14" ht="13.5" x14ac:dyDescent="0.25">
      <c r="A47" s="307"/>
      <c r="B47" s="136" t="s">
        <v>154</v>
      </c>
      <c r="C47" s="133" t="s">
        <v>2</v>
      </c>
      <c r="D47" s="137">
        <v>68659</v>
      </c>
      <c r="E47" s="137">
        <v>67036</v>
      </c>
      <c r="F47" s="137">
        <v>70913</v>
      </c>
      <c r="G47" s="137">
        <v>66251</v>
      </c>
      <c r="H47" s="137">
        <v>61460</v>
      </c>
      <c r="I47" s="137">
        <v>58552</v>
      </c>
      <c r="J47" s="137">
        <v>56872</v>
      </c>
      <c r="K47" s="137">
        <v>56297</v>
      </c>
      <c r="L47" s="137">
        <v>57995</v>
      </c>
      <c r="M47" s="137">
        <v>57703</v>
      </c>
      <c r="N47" s="137">
        <v>60633</v>
      </c>
    </row>
    <row r="48" spans="1:14" ht="13.5" x14ac:dyDescent="0.25">
      <c r="A48" s="308"/>
      <c r="B48" s="136" t="s">
        <v>155</v>
      </c>
      <c r="C48" s="133" t="s">
        <v>2</v>
      </c>
      <c r="D48" s="137">
        <v>103698</v>
      </c>
      <c r="E48" s="137">
        <v>100711</v>
      </c>
      <c r="F48" s="137">
        <v>102144</v>
      </c>
      <c r="G48" s="137">
        <v>99625</v>
      </c>
      <c r="H48" s="137">
        <v>93690</v>
      </c>
      <c r="I48" s="137">
        <v>87658</v>
      </c>
      <c r="J48" s="137">
        <v>86688</v>
      </c>
      <c r="K48" s="137">
        <v>83715</v>
      </c>
      <c r="L48" s="137">
        <v>85071</v>
      </c>
      <c r="M48" s="137">
        <v>81536</v>
      </c>
      <c r="N48" s="137">
        <v>90766</v>
      </c>
    </row>
    <row r="49" spans="1:1" x14ac:dyDescent="0.2">
      <c r="A49" s="144" t="s">
        <v>233</v>
      </c>
    </row>
  </sheetData>
  <mergeCells count="24">
    <mergeCell ref="Q6:AA6"/>
    <mergeCell ref="A19:A21"/>
    <mergeCell ref="A3:C3"/>
    <mergeCell ref="D3:N3"/>
    <mergeCell ref="A4:C4"/>
    <mergeCell ref="D4:N4"/>
    <mergeCell ref="A5:C5"/>
    <mergeCell ref="A7:A9"/>
    <mergeCell ref="Q9:AA9"/>
    <mergeCell ref="A10:A12"/>
    <mergeCell ref="A13:A15"/>
    <mergeCell ref="A16:A18"/>
    <mergeCell ref="A46:A48"/>
    <mergeCell ref="A22:A24"/>
    <mergeCell ref="A27:C27"/>
    <mergeCell ref="D27:N27"/>
    <mergeCell ref="A28:C28"/>
    <mergeCell ref="D28:N28"/>
    <mergeCell ref="A29:C29"/>
    <mergeCell ref="A31:A33"/>
    <mergeCell ref="A34:A36"/>
    <mergeCell ref="A37:A39"/>
    <mergeCell ref="A40:A42"/>
    <mergeCell ref="A43:A45"/>
  </mergeCells>
  <hyperlinks>
    <hyperlink ref="A2" r:id="rId1" display="http://dati.istat.it/OECDStat_Metadata/ShowMetadata.ashx?Dataset=DCCV_INATTIV1&amp;ShowOnWeb=true&amp;Lang=it"/>
    <hyperlink ref="D5" r:id="rId2" display="http://dati.istat.it/OECDStat_Metadata/ShowMetadata.ashx?Dataset=DCCV_INATTIV1&amp;Coords=[TIME].[2010]&amp;ShowOnWeb=true&amp;Lang=it"/>
    <hyperlink ref="E5" r:id="rId3" display="http://dati.istat.it/OECDStat_Metadata/ShowMetadata.ashx?Dataset=DCCV_INATTIV1&amp;Coords=[TIME].[2011]&amp;ShowOnWeb=true&amp;Lang=it"/>
    <hyperlink ref="K5" r:id="rId4" display="http://dati.istat.it/OECDStat_Metadata/ShowMetadata.ashx?Dataset=DCCV_INATTIV1&amp;Coords=[TIME].[2017]&amp;ShowOnWeb=true&amp;Lang=it"/>
    <hyperlink ref="A25" r:id="rId5" display="http://dativ7b.istat.it//index.aspx?DatasetCode=DCCV_INATTIV1"/>
    <hyperlink ref="D29" r:id="rId6" display="http://dati.istat.it/OECDStat_Metadata/ShowMetadata.ashx?Dataset=DCCV_INATTIV1&amp;Coords=[TIME].[2010]&amp;ShowOnWeb=true&amp;Lang=it"/>
    <hyperlink ref="E29" r:id="rId7" display="http://dati.istat.it/OECDStat_Metadata/ShowMetadata.ashx?Dataset=DCCV_INATTIV1&amp;Coords=[TIME].[2011]&amp;ShowOnWeb=true&amp;Lang=it"/>
    <hyperlink ref="K29" r:id="rId8" display="http://dati.istat.it/OECDStat_Metadata/ShowMetadata.ashx?Dataset=DCCV_INATTIV1&amp;Coords=[TIME].[2017]&amp;ShowOnWeb=true&amp;Lang=it"/>
    <hyperlink ref="A49" r:id="rId9" display="http://dativ7b.istat.it//index.aspx?DatasetCode=DCCV_INATTIV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P55"/>
  <sheetViews>
    <sheetView showGridLines="0" topLeftCell="A2" zoomScale="115" zoomScaleNormal="115" workbookViewId="0">
      <selection activeCell="G30" sqref="G30"/>
    </sheetView>
  </sheetViews>
  <sheetFormatPr defaultColWidth="8.7109375" defaultRowHeight="12.75" x14ac:dyDescent="0.2"/>
  <cols>
    <col min="1" max="2" width="26.140625" style="53" customWidth="1"/>
    <col min="3" max="3" width="2.42578125" style="53" customWidth="1"/>
    <col min="4" max="16384" width="8.7109375" style="53"/>
  </cols>
  <sheetData>
    <row r="1" spans="1:16" ht="15" hidden="1" x14ac:dyDescent="0.25">
      <c r="A1" s="184" t="e">
        <f ca="1">DotStatQuery(B1)</f>
        <v>#NAME?</v>
      </c>
      <c r="B1" s="184" t="s">
        <v>235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6" ht="15" x14ac:dyDescent="0.25">
      <c r="A2" s="173" t="s">
        <v>236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</row>
    <row r="3" spans="1:16" ht="15" x14ac:dyDescent="0.2">
      <c r="A3" s="324" t="s">
        <v>135</v>
      </c>
      <c r="B3" s="325"/>
      <c r="C3" s="326"/>
      <c r="D3" s="347" t="s">
        <v>237</v>
      </c>
      <c r="E3" s="348"/>
      <c r="F3" s="348"/>
      <c r="G3" s="348"/>
      <c r="H3" s="348"/>
      <c r="I3" s="348"/>
      <c r="J3" s="348"/>
      <c r="K3" s="348"/>
      <c r="L3" s="348"/>
      <c r="M3" s="348"/>
      <c r="N3" s="349"/>
      <c r="P3" s="43" t="s">
        <v>238</v>
      </c>
    </row>
    <row r="4" spans="1:16" x14ac:dyDescent="0.2">
      <c r="A4" s="324" t="s">
        <v>138</v>
      </c>
      <c r="B4" s="325"/>
      <c r="C4" s="326"/>
      <c r="D4" s="347" t="s">
        <v>227</v>
      </c>
      <c r="E4" s="348"/>
      <c r="F4" s="348"/>
      <c r="G4" s="348"/>
      <c r="H4" s="348"/>
      <c r="I4" s="348"/>
      <c r="J4" s="348"/>
      <c r="K4" s="348"/>
      <c r="L4" s="348"/>
      <c r="M4" s="348"/>
      <c r="N4" s="349"/>
      <c r="P4" s="44"/>
    </row>
    <row r="5" spans="1:16" x14ac:dyDescent="0.2">
      <c r="A5" s="343" t="s">
        <v>140</v>
      </c>
      <c r="B5" s="354"/>
      <c r="C5" s="344"/>
      <c r="D5" s="186" t="s">
        <v>141</v>
      </c>
      <c r="E5" s="186" t="s">
        <v>142</v>
      </c>
      <c r="F5" s="187" t="s">
        <v>143</v>
      </c>
      <c r="G5" s="187" t="s">
        <v>144</v>
      </c>
      <c r="H5" s="187" t="s">
        <v>145</v>
      </c>
      <c r="I5" s="187" t="s">
        <v>146</v>
      </c>
      <c r="J5" s="187" t="s">
        <v>147</v>
      </c>
      <c r="K5" s="186" t="s">
        <v>148</v>
      </c>
      <c r="L5" s="187" t="s">
        <v>149</v>
      </c>
      <c r="M5" s="187" t="s">
        <v>150</v>
      </c>
      <c r="N5" s="187" t="s">
        <v>151</v>
      </c>
    </row>
    <row r="6" spans="1:16" ht="13.5" x14ac:dyDescent="0.25">
      <c r="A6" s="206" t="s">
        <v>1</v>
      </c>
      <c r="B6" s="206" t="s">
        <v>152</v>
      </c>
      <c r="C6" s="155" t="s">
        <v>2</v>
      </c>
      <c r="D6" s="155" t="s">
        <v>2</v>
      </c>
      <c r="E6" s="155" t="s">
        <v>2</v>
      </c>
      <c r="F6" s="155" t="s">
        <v>2</v>
      </c>
      <c r="G6" s="155" t="s">
        <v>2</v>
      </c>
      <c r="H6" s="155" t="s">
        <v>2</v>
      </c>
      <c r="I6" s="155" t="s">
        <v>2</v>
      </c>
      <c r="J6" s="155" t="s">
        <v>2</v>
      </c>
      <c r="K6" s="155" t="s">
        <v>2</v>
      </c>
      <c r="L6" s="155" t="s">
        <v>2</v>
      </c>
      <c r="M6" s="155" t="s">
        <v>2</v>
      </c>
      <c r="N6" s="155" t="s">
        <v>2</v>
      </c>
    </row>
    <row r="7" spans="1:16" ht="13.5" x14ac:dyDescent="0.25">
      <c r="A7" s="207" t="s">
        <v>3</v>
      </c>
      <c r="B7" s="136" t="s">
        <v>167</v>
      </c>
      <c r="C7" s="155" t="s">
        <v>2</v>
      </c>
      <c r="D7" s="160">
        <v>26.896021999999999</v>
      </c>
      <c r="E7" s="160">
        <v>27.171848000000001</v>
      </c>
      <c r="F7" s="160">
        <v>26.281984999999999</v>
      </c>
      <c r="G7" s="160">
        <v>26.743537</v>
      </c>
      <c r="H7" s="160">
        <v>26.410423000000002</v>
      </c>
      <c r="I7" s="160">
        <v>25.920933999999999</v>
      </c>
      <c r="J7" s="160">
        <v>25.218066</v>
      </c>
      <c r="K7" s="160">
        <v>24.982113999999999</v>
      </c>
      <c r="L7" s="160">
        <v>24.863474</v>
      </c>
      <c r="M7" s="160">
        <v>25.006398999999998</v>
      </c>
      <c r="N7" s="160">
        <v>26.450015</v>
      </c>
    </row>
    <row r="8" spans="1:16" s="195" customFormat="1" ht="13.5" x14ac:dyDescent="0.25">
      <c r="A8" s="208"/>
      <c r="B8" s="136" t="s">
        <v>168</v>
      </c>
      <c r="C8" s="155" t="s">
        <v>2</v>
      </c>
      <c r="D8" s="162">
        <v>48.926814</v>
      </c>
      <c r="E8" s="162">
        <v>48.552526999999998</v>
      </c>
      <c r="F8" s="162">
        <v>46.565080999999999</v>
      </c>
      <c r="G8" s="162">
        <v>46.420245999999999</v>
      </c>
      <c r="H8" s="162">
        <v>45.601958000000003</v>
      </c>
      <c r="I8" s="162">
        <v>45.898164999999999</v>
      </c>
      <c r="J8" s="162">
        <v>44.805604000000002</v>
      </c>
      <c r="K8" s="162">
        <v>44.073861999999998</v>
      </c>
      <c r="L8" s="162">
        <v>43.805242999999997</v>
      </c>
      <c r="M8" s="162">
        <v>43.504114999999999</v>
      </c>
      <c r="N8" s="162">
        <v>45.328226999999998</v>
      </c>
    </row>
    <row r="9" spans="1:16" ht="13.5" x14ac:dyDescent="0.25">
      <c r="A9" s="209"/>
      <c r="B9" s="188" t="s">
        <v>155</v>
      </c>
      <c r="C9" s="155" t="s">
        <v>2</v>
      </c>
      <c r="D9" s="160">
        <v>37.986144000000003</v>
      </c>
      <c r="E9" s="160">
        <v>37.946357999999996</v>
      </c>
      <c r="F9" s="160">
        <v>36.502467000000003</v>
      </c>
      <c r="G9" s="160">
        <v>36.647151000000001</v>
      </c>
      <c r="H9" s="160">
        <v>36.060735999999999</v>
      </c>
      <c r="I9" s="160">
        <v>35.962437999999999</v>
      </c>
      <c r="J9" s="160">
        <v>35.059026000000003</v>
      </c>
      <c r="K9" s="160">
        <v>34.566412</v>
      </c>
      <c r="L9" s="160">
        <v>34.364972000000002</v>
      </c>
      <c r="M9" s="160">
        <v>34.282097</v>
      </c>
      <c r="N9" s="160">
        <v>35.913020000000003</v>
      </c>
    </row>
    <row r="10" spans="1:16" ht="13.5" x14ac:dyDescent="0.25">
      <c r="A10" s="207" t="s">
        <v>156</v>
      </c>
      <c r="B10" s="136" t="s">
        <v>181</v>
      </c>
      <c r="C10" s="155" t="s">
        <v>2</v>
      </c>
      <c r="D10" s="162">
        <v>28.059909999999999</v>
      </c>
      <c r="E10" s="162">
        <v>26.492501000000001</v>
      </c>
      <c r="F10" s="162">
        <v>24.352429000000001</v>
      </c>
      <c r="G10" s="162">
        <v>26.123317</v>
      </c>
      <c r="H10" s="162">
        <v>27.132370000000002</v>
      </c>
      <c r="I10" s="162">
        <v>25.771001999999999</v>
      </c>
      <c r="J10" s="162">
        <v>25.492646000000001</v>
      </c>
      <c r="K10" s="162">
        <v>24.349260999999998</v>
      </c>
      <c r="L10" s="162">
        <v>23.270897999999999</v>
      </c>
      <c r="M10" s="162">
        <v>22.906613</v>
      </c>
      <c r="N10" s="162">
        <v>25.835764000000001</v>
      </c>
    </row>
    <row r="11" spans="1:16" ht="13.5" x14ac:dyDescent="0.25">
      <c r="A11" s="208"/>
      <c r="B11" s="136" t="s">
        <v>182</v>
      </c>
      <c r="C11" s="155" t="s">
        <v>2</v>
      </c>
      <c r="D11" s="160">
        <v>50.460140000000003</v>
      </c>
      <c r="E11" s="160">
        <v>49.354940999999997</v>
      </c>
      <c r="F11" s="160">
        <v>48.172021999999998</v>
      </c>
      <c r="G11" s="160">
        <v>49.608006000000003</v>
      </c>
      <c r="H11" s="160">
        <v>49.006872000000001</v>
      </c>
      <c r="I11" s="160">
        <v>48.977465000000002</v>
      </c>
      <c r="J11" s="160">
        <v>47.324463999999999</v>
      </c>
      <c r="K11" s="160">
        <v>46.547593999999997</v>
      </c>
      <c r="L11" s="160">
        <v>46.339255000000001</v>
      </c>
      <c r="M11" s="160">
        <v>45.511964999999996</v>
      </c>
      <c r="N11" s="160">
        <v>47.023698000000003</v>
      </c>
    </row>
    <row r="12" spans="1:16" ht="13.5" x14ac:dyDescent="0.25">
      <c r="A12" s="209"/>
      <c r="B12" s="188" t="s">
        <v>155</v>
      </c>
      <c r="C12" s="155" t="s">
        <v>2</v>
      </c>
      <c r="D12" s="162">
        <v>39.32179</v>
      </c>
      <c r="E12" s="162">
        <v>37.994044000000002</v>
      </c>
      <c r="F12" s="162">
        <v>36.336855999999997</v>
      </c>
      <c r="G12" s="162">
        <v>37.933110999999997</v>
      </c>
      <c r="H12" s="162">
        <v>38.126750000000001</v>
      </c>
      <c r="I12" s="162">
        <v>37.424781000000003</v>
      </c>
      <c r="J12" s="162">
        <v>36.451042000000001</v>
      </c>
      <c r="K12" s="162">
        <v>35.484574000000002</v>
      </c>
      <c r="L12" s="162">
        <v>34.832571999999999</v>
      </c>
      <c r="M12" s="162">
        <v>34.224727999999999</v>
      </c>
      <c r="N12" s="162">
        <v>36.434103</v>
      </c>
    </row>
    <row r="13" spans="1:16" s="195" customFormat="1" ht="13.5" x14ac:dyDescent="0.25">
      <c r="A13" s="207" t="s">
        <v>157</v>
      </c>
      <c r="B13" s="188" t="s">
        <v>153</v>
      </c>
      <c r="C13" s="155" t="s">
        <v>2</v>
      </c>
      <c r="D13" s="160">
        <v>30.029971</v>
      </c>
      <c r="E13" s="160">
        <v>27.440667000000001</v>
      </c>
      <c r="F13" s="160">
        <v>23.793690000000002</v>
      </c>
      <c r="G13" s="160">
        <v>24.739961000000001</v>
      </c>
      <c r="H13" s="160">
        <v>27.205176000000002</v>
      </c>
      <c r="I13" s="160">
        <v>25.888386000000001</v>
      </c>
      <c r="J13" s="160">
        <v>24.075030999999999</v>
      </c>
      <c r="K13" s="160">
        <v>22.135954000000002</v>
      </c>
      <c r="L13" s="160">
        <v>24.169571000000001</v>
      </c>
      <c r="M13" s="160">
        <v>25.500692999999998</v>
      </c>
      <c r="N13" s="160">
        <v>27.148129000000001</v>
      </c>
    </row>
    <row r="14" spans="1:16" ht="13.5" x14ac:dyDescent="0.25">
      <c r="A14" s="208"/>
      <c r="B14" s="188" t="s">
        <v>154</v>
      </c>
      <c r="C14" s="155" t="s">
        <v>2</v>
      </c>
      <c r="D14" s="162">
        <v>47.523952000000001</v>
      </c>
      <c r="E14" s="162">
        <v>47.130020999999999</v>
      </c>
      <c r="F14" s="162">
        <v>44.049200999999996</v>
      </c>
      <c r="G14" s="162">
        <v>49.412320999999999</v>
      </c>
      <c r="H14" s="162">
        <v>49.228273000000002</v>
      </c>
      <c r="I14" s="162">
        <v>47.661596000000003</v>
      </c>
      <c r="J14" s="162">
        <v>46.280281000000002</v>
      </c>
      <c r="K14" s="162">
        <v>47.577590000000001</v>
      </c>
      <c r="L14" s="162">
        <v>46.468583000000002</v>
      </c>
      <c r="M14" s="162">
        <v>45.843691</v>
      </c>
      <c r="N14" s="162">
        <v>45.798310000000001</v>
      </c>
    </row>
    <row r="15" spans="1:16" ht="13.5" x14ac:dyDescent="0.25">
      <c r="A15" s="209"/>
      <c r="B15" s="188" t="s">
        <v>155</v>
      </c>
      <c r="C15" s="155" t="s">
        <v>2</v>
      </c>
      <c r="D15" s="160">
        <v>38.737896999999997</v>
      </c>
      <c r="E15" s="160">
        <v>37.238931000000001</v>
      </c>
      <c r="F15" s="160">
        <v>33.872450999999998</v>
      </c>
      <c r="G15" s="160">
        <v>37.008113999999999</v>
      </c>
      <c r="H15" s="160">
        <v>38.140290999999998</v>
      </c>
      <c r="I15" s="160">
        <v>36.666649999999997</v>
      </c>
      <c r="J15" s="160">
        <v>35.053716000000001</v>
      </c>
      <c r="K15" s="160">
        <v>34.704216000000002</v>
      </c>
      <c r="L15" s="160">
        <v>35.169978</v>
      </c>
      <c r="M15" s="160">
        <v>35.527740000000001</v>
      </c>
      <c r="N15" s="160">
        <v>36.335138000000001</v>
      </c>
    </row>
    <row r="16" spans="1:16" s="195" customFormat="1" ht="13.5" x14ac:dyDescent="0.25">
      <c r="A16" s="207" t="s">
        <v>158</v>
      </c>
      <c r="B16" s="188" t="s">
        <v>153</v>
      </c>
      <c r="C16" s="155" t="s">
        <v>2</v>
      </c>
      <c r="D16" s="162">
        <v>25.877685</v>
      </c>
      <c r="E16" s="162">
        <v>23.859183000000002</v>
      </c>
      <c r="F16" s="162">
        <v>24.347722999999998</v>
      </c>
      <c r="G16" s="162">
        <v>26.282803000000001</v>
      </c>
      <c r="H16" s="162">
        <v>27.439796000000001</v>
      </c>
      <c r="I16" s="162">
        <v>24.990337</v>
      </c>
      <c r="J16" s="162">
        <v>26.769386999999998</v>
      </c>
      <c r="K16" s="162">
        <v>27.946484999999999</v>
      </c>
      <c r="L16" s="162">
        <v>22.122468999999999</v>
      </c>
      <c r="M16" s="162">
        <v>23.569143</v>
      </c>
      <c r="N16" s="162">
        <v>25.960992999999998</v>
      </c>
    </row>
    <row r="17" spans="1:16" ht="13.5" x14ac:dyDescent="0.25">
      <c r="A17" s="208"/>
      <c r="B17" s="188" t="s">
        <v>154</v>
      </c>
      <c r="C17" s="155" t="s">
        <v>2</v>
      </c>
      <c r="D17" s="160">
        <v>50.414115000000002</v>
      </c>
      <c r="E17" s="160">
        <v>50.019579</v>
      </c>
      <c r="F17" s="160">
        <v>49.043588999999997</v>
      </c>
      <c r="G17" s="160">
        <v>48.978672000000003</v>
      </c>
      <c r="H17" s="160">
        <v>49.177247999999999</v>
      </c>
      <c r="I17" s="160">
        <v>48.357179000000002</v>
      </c>
      <c r="J17" s="160">
        <v>48.501069999999999</v>
      </c>
      <c r="K17" s="160">
        <v>45.519447999999997</v>
      </c>
      <c r="L17" s="160">
        <v>42.417195</v>
      </c>
      <c r="M17" s="160">
        <v>43.856735</v>
      </c>
      <c r="N17" s="160">
        <v>44.159889</v>
      </c>
    </row>
    <row r="18" spans="1:16" ht="13.5" x14ac:dyDescent="0.25">
      <c r="A18" s="209"/>
      <c r="B18" s="188" t="s">
        <v>155</v>
      </c>
      <c r="C18" s="155" t="s">
        <v>2</v>
      </c>
      <c r="D18" s="162">
        <v>38.165609000000003</v>
      </c>
      <c r="E18" s="162">
        <v>36.977781</v>
      </c>
      <c r="F18" s="162">
        <v>36.736626999999999</v>
      </c>
      <c r="G18" s="162">
        <v>37.663473000000003</v>
      </c>
      <c r="H18" s="162">
        <v>38.335436999999999</v>
      </c>
      <c r="I18" s="162">
        <v>36.687026000000003</v>
      </c>
      <c r="J18" s="162">
        <v>37.640799000000001</v>
      </c>
      <c r="K18" s="162">
        <v>36.733193999999997</v>
      </c>
      <c r="L18" s="162">
        <v>32.269007000000002</v>
      </c>
      <c r="M18" s="162">
        <v>33.696371999999997</v>
      </c>
      <c r="N18" s="162">
        <v>35.041724000000002</v>
      </c>
    </row>
    <row r="19" spans="1:16" s="195" customFormat="1" ht="13.5" x14ac:dyDescent="0.25">
      <c r="A19" s="207" t="s">
        <v>159</v>
      </c>
      <c r="B19" s="188" t="s">
        <v>153</v>
      </c>
      <c r="C19" s="155" t="s">
        <v>2</v>
      </c>
      <c r="D19" s="160">
        <v>28.779055</v>
      </c>
      <c r="E19" s="160">
        <v>28.028924</v>
      </c>
      <c r="F19" s="160">
        <v>24.452097999999999</v>
      </c>
      <c r="G19" s="160">
        <v>26.903314000000002</v>
      </c>
      <c r="H19" s="160">
        <v>28.487148999999999</v>
      </c>
      <c r="I19" s="160">
        <v>29.286178</v>
      </c>
      <c r="J19" s="160">
        <v>27.146823000000001</v>
      </c>
      <c r="K19" s="160">
        <v>25.197727</v>
      </c>
      <c r="L19" s="160">
        <v>24.634370000000001</v>
      </c>
      <c r="M19" s="160">
        <v>23.472083000000001</v>
      </c>
      <c r="N19" s="160">
        <v>25.160060000000001</v>
      </c>
      <c r="P19" s="43" t="s">
        <v>239</v>
      </c>
    </row>
    <row r="20" spans="1:16" ht="13.5" x14ac:dyDescent="0.25">
      <c r="A20" s="208"/>
      <c r="B20" s="188" t="s">
        <v>154</v>
      </c>
      <c r="C20" s="155" t="s">
        <v>2</v>
      </c>
      <c r="D20" s="162">
        <v>49.726807000000001</v>
      </c>
      <c r="E20" s="162">
        <v>47.451177000000001</v>
      </c>
      <c r="F20" s="162">
        <v>42.66581</v>
      </c>
      <c r="G20" s="162">
        <v>47.770339</v>
      </c>
      <c r="H20" s="162">
        <v>49.424621000000002</v>
      </c>
      <c r="I20" s="162">
        <v>53.914864999999999</v>
      </c>
      <c r="J20" s="162">
        <v>49.395090000000003</v>
      </c>
      <c r="K20" s="162">
        <v>47.903523</v>
      </c>
      <c r="L20" s="162">
        <v>48.916511</v>
      </c>
      <c r="M20" s="162">
        <v>44.576270000000001</v>
      </c>
      <c r="N20" s="162">
        <v>47.016008999999997</v>
      </c>
      <c r="P20" s="44"/>
    </row>
    <row r="21" spans="1:16" ht="13.5" x14ac:dyDescent="0.25">
      <c r="A21" s="209"/>
      <c r="B21" s="188" t="s">
        <v>155</v>
      </c>
      <c r="C21" s="155" t="s">
        <v>2</v>
      </c>
      <c r="D21" s="160">
        <v>39.425212999999999</v>
      </c>
      <c r="E21" s="160">
        <v>37.912441999999999</v>
      </c>
      <c r="F21" s="160">
        <v>33.718919</v>
      </c>
      <c r="G21" s="160">
        <v>37.519210000000001</v>
      </c>
      <c r="H21" s="160">
        <v>39.134616000000001</v>
      </c>
      <c r="I21" s="160">
        <v>41.804127999999999</v>
      </c>
      <c r="J21" s="160">
        <v>38.450960000000002</v>
      </c>
      <c r="K21" s="160">
        <v>36.726809000000003</v>
      </c>
      <c r="L21" s="160">
        <v>36.948622999999998</v>
      </c>
      <c r="M21" s="160">
        <v>34.161745000000003</v>
      </c>
      <c r="N21" s="160">
        <v>36.212387</v>
      </c>
    </row>
    <row r="22" spans="1:16" s="195" customFormat="1" ht="13.5" x14ac:dyDescent="0.25">
      <c r="A22" s="207" t="s">
        <v>160</v>
      </c>
      <c r="B22" s="188" t="s">
        <v>153</v>
      </c>
      <c r="C22" s="155" t="s">
        <v>2</v>
      </c>
      <c r="D22" s="162">
        <v>27.660112000000002</v>
      </c>
      <c r="E22" s="162">
        <v>26.604780000000002</v>
      </c>
      <c r="F22" s="162">
        <v>24.722534</v>
      </c>
      <c r="G22" s="162">
        <v>26.467393000000001</v>
      </c>
      <c r="H22" s="162">
        <v>25.727194000000001</v>
      </c>
      <c r="I22" s="162">
        <v>23.436481000000001</v>
      </c>
      <c r="J22" s="162">
        <v>24.227822</v>
      </c>
      <c r="K22" s="162">
        <v>22.476903</v>
      </c>
      <c r="L22" s="162">
        <v>22.364476</v>
      </c>
      <c r="M22" s="162">
        <v>19.818883</v>
      </c>
      <c r="N22" s="162">
        <v>25.254151</v>
      </c>
    </row>
    <row r="23" spans="1:16" ht="13.5" x14ac:dyDescent="0.25">
      <c r="A23" s="208"/>
      <c r="B23" s="188" t="s">
        <v>154</v>
      </c>
      <c r="C23" s="155" t="s">
        <v>2</v>
      </c>
      <c r="D23" s="160">
        <v>53.384183999999998</v>
      </c>
      <c r="E23" s="160">
        <v>52.131580999999997</v>
      </c>
      <c r="F23" s="160">
        <v>55.232064999999999</v>
      </c>
      <c r="G23" s="160">
        <v>51.777605999999999</v>
      </c>
      <c r="H23" s="160">
        <v>48.352961999999998</v>
      </c>
      <c r="I23" s="160">
        <v>46.383333</v>
      </c>
      <c r="J23" s="160">
        <v>45.454326999999999</v>
      </c>
      <c r="K23" s="160">
        <v>45.445886000000002</v>
      </c>
      <c r="L23" s="160">
        <v>47.247205999999998</v>
      </c>
      <c r="M23" s="160">
        <v>47.388823000000002</v>
      </c>
      <c r="N23" s="160">
        <v>50.299892999999997</v>
      </c>
    </row>
    <row r="24" spans="1:16" ht="13.5" x14ac:dyDescent="0.25">
      <c r="A24" s="209"/>
      <c r="B24" s="188" t="s">
        <v>155</v>
      </c>
      <c r="C24" s="155" t="s">
        <v>2</v>
      </c>
      <c r="D24" s="162">
        <v>40.619847</v>
      </c>
      <c r="E24" s="162">
        <v>39.468815999999997</v>
      </c>
      <c r="F24" s="162">
        <v>40.101604999999999</v>
      </c>
      <c r="G24" s="162">
        <v>39.215648000000002</v>
      </c>
      <c r="H24" s="162">
        <v>37.122005000000001</v>
      </c>
      <c r="I24" s="162">
        <v>35.003413999999999</v>
      </c>
      <c r="J24" s="162">
        <v>34.929487000000002</v>
      </c>
      <c r="K24" s="162">
        <v>34.049866000000002</v>
      </c>
      <c r="L24" s="162">
        <v>34.891618999999999</v>
      </c>
      <c r="M24" s="162">
        <v>33.689777999999997</v>
      </c>
      <c r="N24" s="162">
        <v>37.840924999999999</v>
      </c>
    </row>
    <row r="25" spans="1:16" s="195" customFormat="1" ht="15" x14ac:dyDescent="0.25">
      <c r="A25" s="167" t="s">
        <v>240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</row>
    <row r="26" spans="1:16" ht="15" x14ac:dyDescent="0.25">
      <c r="A26" s="185"/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</row>
    <row r="27" spans="1:16" ht="15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</row>
    <row r="28" spans="1:16" customFormat="1" ht="15" x14ac:dyDescent="0.25">
      <c r="A28" s="210" t="s">
        <v>241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</row>
    <row r="29" spans="1:16" s="185" customFormat="1" ht="15" hidden="1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</row>
    <row r="30" spans="1:16" s="185" customFormat="1" ht="15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</row>
    <row r="31" spans="1:16" s="185" customFormat="1" ht="15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</row>
    <row r="32" spans="1:16" s="185" customFormat="1" ht="15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</row>
    <row r="33" spans="1:14" s="185" customFormat="1" ht="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</row>
    <row r="34" spans="1:14" s="185" customFormat="1" ht="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</row>
    <row r="35" spans="1:14" s="185" customFormat="1" ht="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pans="1:14" s="185" customFormat="1" ht="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pans="1:14" s="185" customFormat="1" ht="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pans="1:14" s="185" customFormat="1" ht="15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pans="1:14" s="185" customFormat="1" ht="15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</row>
    <row r="40" spans="1:14" s="185" customFormat="1" ht="1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</row>
    <row r="41" spans="1:14" s="185" customFormat="1" ht="15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</row>
    <row r="42" spans="1:14" s="185" customFormat="1" ht="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4" s="185" customFormat="1" ht="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4" s="185" customFormat="1" ht="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4" s="185" customFormat="1" ht="15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4" s="185" customFormat="1" ht="15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4" s="185" customFormat="1" ht="15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4" s="185" customFormat="1" ht="15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  <row r="49" spans="1:14" s="185" customFormat="1" ht="15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</row>
    <row r="50" spans="1:14" s="185" customFormat="1" ht="15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</row>
    <row r="51" spans="1:14" s="185" customFormat="1" ht="15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</row>
    <row r="52" spans="1:14" s="185" customFormat="1" ht="15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</row>
    <row r="53" spans="1:14" s="185" customFormat="1" ht="15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</row>
    <row r="54" spans="1:14" s="185" customFormat="1" ht="15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  <row r="55" spans="1:14" s="185" customFormat="1" ht="15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</row>
  </sheetData>
  <mergeCells count="5">
    <mergeCell ref="A3:C3"/>
    <mergeCell ref="D3:N3"/>
    <mergeCell ref="A4:C4"/>
    <mergeCell ref="D4:N4"/>
    <mergeCell ref="A5:C5"/>
  </mergeCells>
  <hyperlinks>
    <hyperlink ref="A2" r:id="rId1" display="http://dati.istat.it/OECDStat_Metadata/ShowMetadata.ashx?Dataset=DCCV_TAXINATT1&amp;ShowOnWeb=true&amp;Lang=it"/>
    <hyperlink ref="D5" r:id="rId2" display="http://dati.istat.it/OECDStat_Metadata/ShowMetadata.ashx?Dataset=DCCV_TAXINATT1&amp;Coords=[TIME].[2010]&amp;ShowOnWeb=true&amp;Lang=it"/>
    <hyperlink ref="E5" r:id="rId3" display="http://dati.istat.it/OECDStat_Metadata/ShowMetadata.ashx?Dataset=DCCV_TAXINATT1&amp;Coords=[TIME].[2011]&amp;ShowOnWeb=true&amp;Lang=it"/>
    <hyperlink ref="K5" r:id="rId4" display="http://dati.istat.it/OECDStat_Metadata/ShowMetadata.ashx?Dataset=DCCV_TAXINATT1&amp;Coords=[TIME].[2017]&amp;ShowOnWeb=true&amp;Lang=it"/>
    <hyperlink ref="A25" r:id="rId5" display="http://dativ7b.istat.it//index.aspx?DatasetCode=DCCV_TAXINATT1"/>
  </hyperlinks>
  <pageMargins left="0.75" right="0.75" top="1" bottom="1" header="0.5" footer="0.5"/>
  <pageSetup orientation="portrait" horizontalDpi="0" verticalDpi="0"/>
  <drawing r:id="rId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W37"/>
  <sheetViews>
    <sheetView zoomScaleNormal="100" workbookViewId="0"/>
  </sheetViews>
  <sheetFormatPr defaultRowHeight="15" x14ac:dyDescent="0.25"/>
  <cols>
    <col min="1" max="1" width="11.28515625" customWidth="1"/>
    <col min="2" max="2" width="10.140625" customWidth="1"/>
    <col min="3" max="3" width="11.85546875" bestFit="1" customWidth="1"/>
    <col min="4" max="4" width="11" customWidth="1"/>
    <col min="5" max="5" width="11.85546875" bestFit="1" customWidth="1"/>
    <col min="6" max="6" width="11.140625" customWidth="1"/>
    <col min="7" max="7" width="11.85546875" bestFit="1" customWidth="1"/>
    <col min="8" max="8" width="10.42578125" customWidth="1"/>
    <col min="9" max="9" width="10.5703125" customWidth="1"/>
    <col min="10" max="10" width="10.85546875" customWidth="1"/>
    <col min="11" max="11" width="10.28515625" customWidth="1"/>
    <col min="15" max="18" width="12.28515625" customWidth="1"/>
    <col min="19" max="19" width="11" customWidth="1"/>
    <col min="20" max="21" width="10.7109375" customWidth="1"/>
    <col min="22" max="22" width="9.5703125" bestFit="1" customWidth="1"/>
  </cols>
  <sheetData>
    <row r="1" spans="1:23" x14ac:dyDescent="0.25">
      <c r="A1" t="s">
        <v>284</v>
      </c>
    </row>
    <row r="2" spans="1:23" x14ac:dyDescent="0.25">
      <c r="F2" t="s">
        <v>72</v>
      </c>
    </row>
    <row r="3" spans="1:23" x14ac:dyDescent="0.25">
      <c r="A3" s="211" t="s">
        <v>283</v>
      </c>
      <c r="P3" s="7"/>
    </row>
    <row r="4" spans="1:23" x14ac:dyDescent="0.25">
      <c r="P4" s="7"/>
    </row>
    <row r="5" spans="1:23" x14ac:dyDescent="0.25">
      <c r="A5" s="139"/>
      <c r="B5" s="356" t="s">
        <v>141</v>
      </c>
      <c r="C5" s="356"/>
      <c r="D5" s="356" t="s">
        <v>142</v>
      </c>
      <c r="E5" s="356"/>
      <c r="F5" s="356" t="s">
        <v>143</v>
      </c>
      <c r="G5" s="356"/>
      <c r="H5" s="355" t="s">
        <v>144</v>
      </c>
      <c r="I5" s="355"/>
      <c r="J5" s="355">
        <v>2014</v>
      </c>
      <c r="K5" s="355"/>
      <c r="L5" s="355">
        <v>2015</v>
      </c>
      <c r="M5" s="355"/>
      <c r="N5" s="355">
        <v>2016</v>
      </c>
      <c r="O5" s="355"/>
      <c r="P5" s="355">
        <v>2017</v>
      </c>
      <c r="Q5" s="355"/>
      <c r="R5" s="355">
        <v>2018</v>
      </c>
      <c r="S5" s="355"/>
      <c r="T5" s="355">
        <v>2019</v>
      </c>
      <c r="U5" s="355"/>
      <c r="V5" s="355">
        <v>2020</v>
      </c>
      <c r="W5" s="355"/>
    </row>
    <row r="6" spans="1:23" ht="15.75" thickBot="1" x14ac:dyDescent="0.3">
      <c r="A6" s="212"/>
      <c r="B6" s="212" t="s">
        <v>242</v>
      </c>
      <c r="C6" s="212" t="s">
        <v>243</v>
      </c>
      <c r="D6" s="212" t="s">
        <v>242</v>
      </c>
      <c r="E6" s="212" t="s">
        <v>243</v>
      </c>
      <c r="F6" s="212" t="s">
        <v>242</v>
      </c>
      <c r="G6" s="212" t="s">
        <v>243</v>
      </c>
      <c r="H6" s="212" t="s">
        <v>242</v>
      </c>
      <c r="I6" s="212" t="s">
        <v>243</v>
      </c>
      <c r="J6" s="212" t="s">
        <v>242</v>
      </c>
      <c r="K6" s="212" t="s">
        <v>243</v>
      </c>
      <c r="L6" s="212" t="s">
        <v>242</v>
      </c>
      <c r="M6" s="212" t="s">
        <v>243</v>
      </c>
      <c r="N6" s="212" t="s">
        <v>242</v>
      </c>
      <c r="O6" s="212" t="s">
        <v>243</v>
      </c>
      <c r="P6" s="212" t="s">
        <v>242</v>
      </c>
      <c r="Q6" s="212" t="s">
        <v>243</v>
      </c>
      <c r="R6" s="212" t="s">
        <v>242</v>
      </c>
      <c r="S6" s="212" t="s">
        <v>243</v>
      </c>
      <c r="T6" s="212" t="s">
        <v>242</v>
      </c>
      <c r="U6" s="212" t="s">
        <v>243</v>
      </c>
      <c r="V6" s="212" t="s">
        <v>242</v>
      </c>
      <c r="W6" s="212" t="s">
        <v>243</v>
      </c>
    </row>
    <row r="7" spans="1:23" x14ac:dyDescent="0.25">
      <c r="A7" s="210" t="s">
        <v>7</v>
      </c>
      <c r="B7" s="143">
        <v>366830</v>
      </c>
      <c r="C7" s="143">
        <v>1291798</v>
      </c>
      <c r="D7" s="143">
        <v>388194</v>
      </c>
      <c r="E7" s="143">
        <v>1247252</v>
      </c>
      <c r="F7" s="143">
        <v>405220</v>
      </c>
      <c r="G7" s="143">
        <v>1287613</v>
      </c>
      <c r="H7" s="143">
        <v>407929</v>
      </c>
      <c r="I7" s="143">
        <v>1250456</v>
      </c>
      <c r="J7" s="213">
        <v>336984</v>
      </c>
      <c r="K7" s="213">
        <v>966712</v>
      </c>
      <c r="L7" s="213">
        <v>391871</v>
      </c>
      <c r="M7" s="213">
        <v>994770</v>
      </c>
      <c r="N7" s="213">
        <v>358748</v>
      </c>
      <c r="O7" s="213">
        <v>911923</v>
      </c>
      <c r="P7" s="213">
        <v>345654</v>
      </c>
      <c r="Q7" s="213">
        <v>859808</v>
      </c>
      <c r="R7" s="213">
        <v>388955</v>
      </c>
      <c r="S7" s="213">
        <v>919851</v>
      </c>
      <c r="T7" s="213">
        <v>403761</v>
      </c>
      <c r="U7" s="213">
        <v>973216</v>
      </c>
      <c r="V7" s="213">
        <v>291755</v>
      </c>
      <c r="W7" s="213">
        <v>735999</v>
      </c>
    </row>
    <row r="8" spans="1:23" x14ac:dyDescent="0.25">
      <c r="A8" s="210" t="s">
        <v>8</v>
      </c>
      <c r="B8" s="143">
        <v>495050</v>
      </c>
      <c r="C8" s="143">
        <v>3686951</v>
      </c>
      <c r="D8" s="143">
        <v>531996</v>
      </c>
      <c r="E8" s="143">
        <v>3757048</v>
      </c>
      <c r="F8" s="143">
        <v>531656</v>
      </c>
      <c r="G8" s="143">
        <v>3705208</v>
      </c>
      <c r="H8" s="143">
        <v>508057</v>
      </c>
      <c r="I8" s="143">
        <v>3541546</v>
      </c>
      <c r="J8" s="143">
        <v>505943</v>
      </c>
      <c r="K8" s="143">
        <v>3373731</v>
      </c>
      <c r="L8" s="143">
        <v>547999</v>
      </c>
      <c r="M8" s="143">
        <v>3404836</v>
      </c>
      <c r="N8" s="143">
        <v>533770</v>
      </c>
      <c r="O8" s="143">
        <v>3405266</v>
      </c>
      <c r="P8" s="213">
        <v>550804</v>
      </c>
      <c r="Q8" s="213">
        <v>3419387</v>
      </c>
      <c r="R8" s="213">
        <v>565261</v>
      </c>
      <c r="S8" s="213">
        <v>3330496</v>
      </c>
      <c r="T8" s="213">
        <v>562769</v>
      </c>
      <c r="U8" s="213">
        <v>3288052</v>
      </c>
      <c r="V8" s="213">
        <v>367493</v>
      </c>
      <c r="W8" s="213">
        <v>2047867</v>
      </c>
    </row>
    <row r="9" spans="1:23" x14ac:dyDescent="0.25">
      <c r="A9" s="210" t="s">
        <v>9</v>
      </c>
      <c r="B9" s="143">
        <v>318286</v>
      </c>
      <c r="C9" s="143">
        <v>1064455</v>
      </c>
      <c r="D9" s="143">
        <v>342017</v>
      </c>
      <c r="E9" s="143">
        <v>1124952</v>
      </c>
      <c r="F9" s="143">
        <v>337220</v>
      </c>
      <c r="G9" s="143">
        <v>1111336</v>
      </c>
      <c r="H9" s="143">
        <v>306490</v>
      </c>
      <c r="I9" s="143">
        <v>1044164</v>
      </c>
      <c r="J9" s="143">
        <v>296762</v>
      </c>
      <c r="K9" s="143">
        <v>920805</v>
      </c>
      <c r="L9" s="143">
        <v>307845</v>
      </c>
      <c r="M9" s="143">
        <v>886517</v>
      </c>
      <c r="N9" s="143">
        <v>349787</v>
      </c>
      <c r="O9" s="143">
        <v>955125</v>
      </c>
      <c r="P9" s="213">
        <v>352798</v>
      </c>
      <c r="Q9" s="213">
        <v>957754</v>
      </c>
      <c r="R9" s="213">
        <v>381492</v>
      </c>
      <c r="S9" s="213">
        <v>1039394</v>
      </c>
      <c r="T9" s="213">
        <v>377066</v>
      </c>
      <c r="U9" s="213">
        <v>966635</v>
      </c>
      <c r="V9" s="213">
        <v>211614</v>
      </c>
      <c r="W9" s="213">
        <v>590745</v>
      </c>
    </row>
    <row r="10" spans="1:23" x14ac:dyDescent="0.25">
      <c r="A10" s="210" t="s">
        <v>10</v>
      </c>
      <c r="B10" s="143">
        <v>304954</v>
      </c>
      <c r="C10" s="143">
        <v>1263747</v>
      </c>
      <c r="D10" s="143">
        <v>318691</v>
      </c>
      <c r="E10" s="143">
        <v>1293185</v>
      </c>
      <c r="F10" s="143">
        <v>304314</v>
      </c>
      <c r="G10" s="143">
        <v>1148669</v>
      </c>
      <c r="H10" s="143">
        <v>288736</v>
      </c>
      <c r="I10" s="143">
        <v>1102073</v>
      </c>
      <c r="J10" s="143">
        <v>271746</v>
      </c>
      <c r="K10" s="143">
        <v>1021426</v>
      </c>
      <c r="L10" s="143">
        <v>274372</v>
      </c>
      <c r="M10" s="143">
        <v>891107</v>
      </c>
      <c r="N10" s="143">
        <v>284147</v>
      </c>
      <c r="O10" s="143">
        <v>846789</v>
      </c>
      <c r="P10" s="213">
        <v>299397</v>
      </c>
      <c r="Q10" s="213">
        <v>956524</v>
      </c>
      <c r="R10" s="213">
        <v>307379</v>
      </c>
      <c r="S10" s="213">
        <v>1045331</v>
      </c>
      <c r="T10" s="213">
        <v>299570</v>
      </c>
      <c r="U10" s="213">
        <v>948799</v>
      </c>
      <c r="V10" s="213">
        <v>199005</v>
      </c>
      <c r="W10" s="213">
        <v>638181</v>
      </c>
    </row>
    <row r="11" spans="1:23" x14ac:dyDescent="0.25">
      <c r="A11" s="210" t="s">
        <v>11</v>
      </c>
      <c r="B11" s="143">
        <v>1485120</v>
      </c>
      <c r="C11" s="143">
        <v>7306951</v>
      </c>
      <c r="D11" s="143">
        <v>1580898</v>
      </c>
      <c r="E11" s="143">
        <v>7422437</v>
      </c>
      <c r="F11" s="143">
        <v>1578410</v>
      </c>
      <c r="G11" s="143">
        <v>7252826</v>
      </c>
      <c r="H11" s="143">
        <v>1511212</v>
      </c>
      <c r="I11" s="143">
        <v>6938239</v>
      </c>
      <c r="J11" s="143">
        <v>1411435</v>
      </c>
      <c r="K11" s="143">
        <v>6282674</v>
      </c>
      <c r="L11" s="143">
        <v>1522087</v>
      </c>
      <c r="M11" s="143">
        <v>6177230</v>
      </c>
      <c r="N11" s="143">
        <v>1526452</v>
      </c>
      <c r="O11" s="143">
        <v>6119103</v>
      </c>
      <c r="P11" s="213">
        <v>1548653</v>
      </c>
      <c r="Q11" s="213">
        <v>6193473</v>
      </c>
      <c r="R11" s="213">
        <f>SUM(R7:R10)</f>
        <v>1643087</v>
      </c>
      <c r="S11" s="213">
        <f>SUM(S7:S10)</f>
        <v>6335072</v>
      </c>
      <c r="T11" s="213">
        <v>1643166</v>
      </c>
      <c r="U11" s="213">
        <v>6176702</v>
      </c>
      <c r="V11" s="213">
        <v>1069867</v>
      </c>
      <c r="W11" s="213">
        <v>4012792</v>
      </c>
    </row>
    <row r="12" spans="1:23" x14ac:dyDescent="0.25">
      <c r="J12" s="7"/>
      <c r="K12" s="7"/>
    </row>
    <row r="13" spans="1:23" x14ac:dyDescent="0.25">
      <c r="K13" s="43"/>
    </row>
    <row r="14" spans="1:23" x14ac:dyDescent="0.25">
      <c r="K14" s="44"/>
      <c r="N14" s="84" t="s">
        <v>244</v>
      </c>
    </row>
    <row r="15" spans="1:23" x14ac:dyDescent="0.25">
      <c r="A15" s="214" t="s">
        <v>245</v>
      </c>
      <c r="I15" s="215"/>
    </row>
    <row r="16" spans="1:23" x14ac:dyDescent="0.25">
      <c r="A16" s="11"/>
      <c r="B16" s="35" t="s">
        <v>141</v>
      </c>
      <c r="C16" s="35" t="s">
        <v>142</v>
      </c>
      <c r="D16" s="35" t="s">
        <v>143</v>
      </c>
      <c r="E16" s="215" t="s">
        <v>144</v>
      </c>
      <c r="F16" s="215" t="s">
        <v>145</v>
      </c>
      <c r="G16" s="216">
        <v>2015</v>
      </c>
      <c r="H16" s="216">
        <v>2016</v>
      </c>
      <c r="I16" s="216">
        <v>2017</v>
      </c>
      <c r="J16" s="216">
        <v>2018</v>
      </c>
      <c r="K16" s="216">
        <v>2019</v>
      </c>
      <c r="L16" s="216">
        <v>2020</v>
      </c>
    </row>
    <row r="17" spans="1:14" x14ac:dyDescent="0.25">
      <c r="A17" s="11" t="s">
        <v>7</v>
      </c>
      <c r="B17" s="139">
        <v>366830</v>
      </c>
      <c r="C17" s="139">
        <v>388194</v>
      </c>
      <c r="D17" s="139">
        <v>405220</v>
      </c>
      <c r="E17" s="139">
        <v>407929</v>
      </c>
      <c r="F17" s="213">
        <v>336984</v>
      </c>
      <c r="G17" s="139">
        <v>391871</v>
      </c>
      <c r="H17" s="139">
        <v>358748</v>
      </c>
      <c r="I17" s="139">
        <v>345654</v>
      </c>
      <c r="J17" s="139">
        <v>388955</v>
      </c>
      <c r="K17" s="139">
        <v>403761</v>
      </c>
      <c r="L17" s="139">
        <v>291755</v>
      </c>
    </row>
    <row r="18" spans="1:14" x14ac:dyDescent="0.25">
      <c r="A18" s="11" t="s">
        <v>8</v>
      </c>
      <c r="B18" s="139">
        <v>495050</v>
      </c>
      <c r="C18" s="139">
        <v>531996</v>
      </c>
      <c r="D18" s="139">
        <v>531656</v>
      </c>
      <c r="E18" s="139">
        <v>508057</v>
      </c>
      <c r="F18" s="143">
        <v>505943</v>
      </c>
      <c r="G18" s="139">
        <v>547999</v>
      </c>
      <c r="H18" s="139">
        <v>533770</v>
      </c>
      <c r="I18" s="139">
        <v>550804</v>
      </c>
      <c r="J18" s="139">
        <v>565261</v>
      </c>
      <c r="K18" s="139">
        <v>562769</v>
      </c>
      <c r="L18" s="139">
        <v>367493</v>
      </c>
    </row>
    <row r="19" spans="1:14" x14ac:dyDescent="0.25">
      <c r="A19" s="11" t="s">
        <v>9</v>
      </c>
      <c r="B19" s="139">
        <v>318286</v>
      </c>
      <c r="C19" s="139">
        <v>342017</v>
      </c>
      <c r="D19" s="139">
        <v>337220</v>
      </c>
      <c r="E19" s="139">
        <v>306490</v>
      </c>
      <c r="F19" s="143">
        <v>296762</v>
      </c>
      <c r="G19" s="139">
        <v>307845</v>
      </c>
      <c r="H19" s="139">
        <v>349787</v>
      </c>
      <c r="I19" s="139">
        <v>352798</v>
      </c>
      <c r="J19" s="139">
        <v>381492</v>
      </c>
      <c r="K19" s="139">
        <v>377066</v>
      </c>
      <c r="L19" s="139">
        <v>211614</v>
      </c>
    </row>
    <row r="20" spans="1:14" x14ac:dyDescent="0.25">
      <c r="A20" s="11" t="s">
        <v>10</v>
      </c>
      <c r="B20" s="139">
        <v>304954</v>
      </c>
      <c r="C20" s="139">
        <v>318691</v>
      </c>
      <c r="D20" s="139">
        <v>304314</v>
      </c>
      <c r="E20" s="139">
        <v>288736</v>
      </c>
      <c r="F20" s="143">
        <v>271746</v>
      </c>
      <c r="G20" s="139">
        <v>274372</v>
      </c>
      <c r="H20" s="139">
        <v>284147</v>
      </c>
      <c r="I20" s="139">
        <v>299397</v>
      </c>
      <c r="J20" s="139">
        <v>307379</v>
      </c>
      <c r="K20" s="139">
        <v>299570</v>
      </c>
      <c r="L20" s="139">
        <v>199005</v>
      </c>
    </row>
    <row r="21" spans="1:14" x14ac:dyDescent="0.25">
      <c r="A21" s="14" t="s">
        <v>11</v>
      </c>
      <c r="B21" s="217">
        <v>1485120</v>
      </c>
      <c r="C21" s="217">
        <v>1580898</v>
      </c>
      <c r="D21" s="217">
        <v>1578410</v>
      </c>
      <c r="E21" s="217">
        <v>1511212</v>
      </c>
      <c r="F21" s="10">
        <v>1411435</v>
      </c>
      <c r="G21" s="10">
        <v>1522087</v>
      </c>
      <c r="H21" s="10">
        <v>1526452</v>
      </c>
      <c r="I21" s="10">
        <v>1548653</v>
      </c>
      <c r="J21" s="10">
        <v>1643087</v>
      </c>
      <c r="K21" s="10">
        <v>1643166</v>
      </c>
      <c r="L21" s="10">
        <v>1069867</v>
      </c>
    </row>
    <row r="22" spans="1:14" x14ac:dyDescent="0.25">
      <c r="A22" s="14"/>
      <c r="B22" s="217"/>
      <c r="C22" s="217"/>
      <c r="D22" s="217"/>
      <c r="E22" s="217"/>
      <c r="F22" s="10"/>
      <c r="G22" s="10"/>
      <c r="H22" s="10"/>
      <c r="I22" s="10"/>
      <c r="J22" s="218"/>
      <c r="K22" s="218"/>
    </row>
    <row r="23" spans="1:14" x14ac:dyDescent="0.25">
      <c r="A23" s="14"/>
      <c r="B23" s="217"/>
      <c r="C23" s="217"/>
      <c r="D23" s="217"/>
      <c r="E23" s="217"/>
      <c r="F23" s="10"/>
      <c r="G23" s="10"/>
      <c r="H23" s="10"/>
      <c r="I23" s="10"/>
      <c r="J23" s="218"/>
      <c r="K23" s="218"/>
    </row>
    <row r="24" spans="1:14" x14ac:dyDescent="0.25">
      <c r="A24" s="14"/>
      <c r="B24" s="217"/>
      <c r="C24" s="217"/>
      <c r="D24" s="217"/>
      <c r="E24" s="217"/>
      <c r="F24" s="10"/>
      <c r="G24" s="10"/>
      <c r="H24" s="10"/>
      <c r="I24" s="10"/>
      <c r="J24" s="218"/>
      <c r="K24" s="218"/>
    </row>
    <row r="25" spans="1:14" x14ac:dyDescent="0.25">
      <c r="A25" s="14"/>
      <c r="B25" s="217"/>
      <c r="C25" s="217"/>
      <c r="D25" s="217"/>
      <c r="E25" s="217"/>
      <c r="F25" s="10"/>
      <c r="G25" s="10"/>
      <c r="H25" s="10"/>
      <c r="I25" s="10"/>
      <c r="J25" s="218"/>
      <c r="K25" s="218"/>
    </row>
    <row r="26" spans="1:14" x14ac:dyDescent="0.25">
      <c r="A26" s="14"/>
      <c r="B26" s="217"/>
      <c r="C26" s="217"/>
      <c r="D26" s="217"/>
      <c r="E26" s="217"/>
      <c r="F26" s="10"/>
      <c r="G26" s="10"/>
      <c r="H26" s="10"/>
      <c r="I26" s="10"/>
      <c r="J26" s="218"/>
      <c r="K26" s="218"/>
    </row>
    <row r="27" spans="1:14" x14ac:dyDescent="0.25">
      <c r="A27" s="14"/>
      <c r="B27" s="217"/>
      <c r="C27" s="217"/>
      <c r="D27" s="217"/>
      <c r="E27" s="217"/>
      <c r="F27" s="10"/>
      <c r="G27" s="10"/>
      <c r="H27" s="10"/>
      <c r="I27" s="10"/>
      <c r="J27" s="218"/>
      <c r="K27" s="218"/>
    </row>
    <row r="28" spans="1:14" x14ac:dyDescent="0.25">
      <c r="A28" s="14"/>
      <c r="B28" s="217"/>
      <c r="C28" s="217"/>
      <c r="D28" s="217"/>
      <c r="E28" s="217"/>
      <c r="F28" s="10"/>
      <c r="G28" s="10"/>
      <c r="H28" s="10"/>
      <c r="I28" s="10"/>
      <c r="J28" s="218"/>
      <c r="K28" s="218"/>
    </row>
    <row r="30" spans="1:14" x14ac:dyDescent="0.25">
      <c r="A30" s="214" t="s">
        <v>246</v>
      </c>
      <c r="N30" s="84" t="s">
        <v>247</v>
      </c>
    </row>
    <row r="31" spans="1:14" x14ac:dyDescent="0.25">
      <c r="A31" s="8"/>
      <c r="B31" s="11">
        <v>2010</v>
      </c>
      <c r="C31" s="11">
        <v>2011</v>
      </c>
      <c r="D31" s="11">
        <v>2012</v>
      </c>
      <c r="E31" s="11">
        <v>2013</v>
      </c>
      <c r="F31" s="11">
        <v>2014</v>
      </c>
      <c r="G31" s="219">
        <v>2015</v>
      </c>
      <c r="H31" s="219">
        <v>2016</v>
      </c>
      <c r="I31" s="11">
        <v>2017</v>
      </c>
      <c r="J31" s="11">
        <v>2018</v>
      </c>
      <c r="K31" s="11">
        <v>2019</v>
      </c>
      <c r="L31" s="11">
        <v>2020</v>
      </c>
    </row>
    <row r="32" spans="1:14" x14ac:dyDescent="0.25">
      <c r="A32" s="11" t="s">
        <v>7</v>
      </c>
      <c r="B32" s="139">
        <v>1291798</v>
      </c>
      <c r="C32" s="139">
        <v>1247252</v>
      </c>
      <c r="D32" s="139">
        <v>1287613</v>
      </c>
      <c r="E32" s="139">
        <v>1250456</v>
      </c>
      <c r="F32" s="213">
        <v>966712</v>
      </c>
      <c r="G32" s="213">
        <v>994770</v>
      </c>
      <c r="H32" s="213">
        <v>911923</v>
      </c>
      <c r="I32" s="139">
        <v>859808</v>
      </c>
      <c r="J32" s="139">
        <v>919851</v>
      </c>
      <c r="K32" s="139">
        <v>973216</v>
      </c>
      <c r="L32" s="139">
        <v>735999</v>
      </c>
    </row>
    <row r="33" spans="1:18" x14ac:dyDescent="0.25">
      <c r="A33" s="11" t="s">
        <v>8</v>
      </c>
      <c r="B33" s="139">
        <v>3686951</v>
      </c>
      <c r="C33" s="139">
        <v>3757048</v>
      </c>
      <c r="D33" s="139">
        <v>3705208</v>
      </c>
      <c r="E33" s="139">
        <v>3541546</v>
      </c>
      <c r="F33" s="143">
        <v>3373731</v>
      </c>
      <c r="G33" s="143">
        <v>3404836</v>
      </c>
      <c r="H33" s="143">
        <v>3405266</v>
      </c>
      <c r="I33" s="139">
        <v>3419387</v>
      </c>
      <c r="J33" s="139">
        <v>3330496</v>
      </c>
      <c r="K33" s="139">
        <v>3288052</v>
      </c>
      <c r="L33" s="139">
        <v>2047867</v>
      </c>
    </row>
    <row r="34" spans="1:18" x14ac:dyDescent="0.25">
      <c r="A34" s="11" t="s">
        <v>9</v>
      </c>
      <c r="B34" s="139">
        <v>1064455</v>
      </c>
      <c r="C34" s="139">
        <v>1124952</v>
      </c>
      <c r="D34" s="139">
        <v>1111336</v>
      </c>
      <c r="E34" s="139">
        <v>1044164</v>
      </c>
      <c r="F34" s="143">
        <v>920805</v>
      </c>
      <c r="G34" s="143">
        <v>886517</v>
      </c>
      <c r="H34" s="143">
        <v>955125</v>
      </c>
      <c r="I34" s="139">
        <v>957754</v>
      </c>
      <c r="J34" s="139">
        <v>1039394</v>
      </c>
      <c r="K34" s="139">
        <v>966635</v>
      </c>
      <c r="L34" s="139">
        <v>590745</v>
      </c>
    </row>
    <row r="35" spans="1:18" x14ac:dyDescent="0.25">
      <c r="A35" s="11" t="s">
        <v>10</v>
      </c>
      <c r="B35" s="139">
        <v>1263747</v>
      </c>
      <c r="C35" s="139">
        <v>1293185</v>
      </c>
      <c r="D35" s="139">
        <v>1148669</v>
      </c>
      <c r="E35" s="139">
        <v>1102073</v>
      </c>
      <c r="F35" s="143">
        <v>1021426</v>
      </c>
      <c r="G35" s="143">
        <v>891107</v>
      </c>
      <c r="H35" s="143">
        <v>846789</v>
      </c>
      <c r="I35" s="139">
        <v>956524</v>
      </c>
      <c r="J35" s="139">
        <v>1045331</v>
      </c>
      <c r="K35" s="139">
        <v>948799</v>
      </c>
      <c r="L35" s="139">
        <v>638181</v>
      </c>
    </row>
    <row r="36" spans="1:18" x14ac:dyDescent="0.25">
      <c r="A36" s="14" t="s">
        <v>11</v>
      </c>
      <c r="B36" s="217">
        <v>7306951</v>
      </c>
      <c r="C36" s="217">
        <v>7422437</v>
      </c>
      <c r="D36" s="217">
        <v>7252826</v>
      </c>
      <c r="E36" s="217">
        <v>6938239</v>
      </c>
      <c r="F36" s="10">
        <v>6282674</v>
      </c>
      <c r="G36" s="10">
        <v>6177230</v>
      </c>
      <c r="H36" s="10">
        <v>6119103</v>
      </c>
      <c r="I36" s="10">
        <v>6193473</v>
      </c>
      <c r="J36" s="10">
        <v>6335072</v>
      </c>
      <c r="K36" s="10">
        <v>6176702</v>
      </c>
      <c r="L36" s="10">
        <v>4012792</v>
      </c>
    </row>
    <row r="37" spans="1:18" x14ac:dyDescent="0.25">
      <c r="H37" s="211"/>
      <c r="R37" s="2"/>
    </row>
  </sheetData>
  <mergeCells count="11">
    <mergeCell ref="L5:M5"/>
    <mergeCell ref="B5:C5"/>
    <mergeCell ref="D5:E5"/>
    <mergeCell ref="F5:G5"/>
    <mergeCell ref="H5:I5"/>
    <mergeCell ref="J5:K5"/>
    <mergeCell ref="N5:O5"/>
    <mergeCell ref="P5:Q5"/>
    <mergeCell ref="R5:S5"/>
    <mergeCell ref="T5:U5"/>
    <mergeCell ref="V5:W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X63"/>
  <sheetViews>
    <sheetView zoomScale="85" zoomScaleNormal="85" workbookViewId="0">
      <selection activeCell="G42" sqref="G42"/>
    </sheetView>
  </sheetViews>
  <sheetFormatPr defaultRowHeight="15" x14ac:dyDescent="0.25"/>
  <cols>
    <col min="1" max="1" width="32.7109375" customWidth="1"/>
    <col min="6" max="18" width="10.42578125" customWidth="1"/>
    <col min="19" max="19" width="6.85546875" customWidth="1"/>
    <col min="20" max="20" width="17" style="220" bestFit="1" customWidth="1"/>
    <col min="24" max="24" width="10.85546875" customWidth="1"/>
  </cols>
  <sheetData>
    <row r="1" spans="1:24" x14ac:dyDescent="0.25">
      <c r="A1" s="145" t="s">
        <v>248</v>
      </c>
      <c r="X1" t="s">
        <v>284</v>
      </c>
    </row>
    <row r="2" spans="1:24" ht="15" customHeight="1" x14ac:dyDescent="0.25">
      <c r="A2" s="337" t="s">
        <v>249</v>
      </c>
      <c r="B2" s="339"/>
      <c r="C2" s="340" t="s">
        <v>250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2"/>
      <c r="X2" s="7"/>
    </row>
    <row r="3" spans="1:24" ht="15" customHeight="1" x14ac:dyDescent="0.25">
      <c r="A3" s="337" t="s">
        <v>251</v>
      </c>
      <c r="B3" s="339"/>
      <c r="C3" s="340" t="s">
        <v>252</v>
      </c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2"/>
      <c r="T3" s="221" t="s">
        <v>253</v>
      </c>
    </row>
    <row r="4" spans="1:24" ht="15" customHeight="1" x14ac:dyDescent="0.25">
      <c r="A4" s="337" t="s">
        <v>254</v>
      </c>
      <c r="B4" s="339"/>
      <c r="C4" s="340" t="s">
        <v>255</v>
      </c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2"/>
      <c r="T4" s="222" t="s">
        <v>196</v>
      </c>
      <c r="U4" s="223">
        <v>890</v>
      </c>
    </row>
    <row r="5" spans="1:24" x14ac:dyDescent="0.25">
      <c r="A5" s="337" t="s">
        <v>256</v>
      </c>
      <c r="B5" s="339"/>
      <c r="C5" s="340" t="s">
        <v>257</v>
      </c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2"/>
      <c r="T5" s="222" t="s">
        <v>204</v>
      </c>
      <c r="U5" s="223">
        <v>2428</v>
      </c>
    </row>
    <row r="6" spans="1:24" x14ac:dyDescent="0.25">
      <c r="A6" s="327" t="s">
        <v>140</v>
      </c>
      <c r="B6" s="329"/>
      <c r="C6" s="357" t="s">
        <v>144</v>
      </c>
      <c r="D6" s="358"/>
      <c r="E6" s="357" t="s">
        <v>145</v>
      </c>
      <c r="F6" s="358"/>
      <c r="G6" s="357" t="s">
        <v>146</v>
      </c>
      <c r="H6" s="358"/>
      <c r="I6" s="357" t="s">
        <v>147</v>
      </c>
      <c r="J6" s="358"/>
      <c r="K6" s="357" t="s">
        <v>148</v>
      </c>
      <c r="L6" s="358"/>
      <c r="M6" s="357" t="s">
        <v>149</v>
      </c>
      <c r="N6" s="358"/>
      <c r="O6" s="357" t="s">
        <v>150</v>
      </c>
      <c r="P6" s="358"/>
      <c r="Q6" s="357" t="s">
        <v>151</v>
      </c>
      <c r="R6" s="358"/>
      <c r="T6" s="222" t="s">
        <v>258</v>
      </c>
      <c r="U6" s="223">
        <v>5716</v>
      </c>
    </row>
    <row r="7" spans="1:24" ht="15" customHeight="1" x14ac:dyDescent="0.25">
      <c r="A7" s="327" t="s">
        <v>1</v>
      </c>
      <c r="B7" s="329"/>
      <c r="C7" s="152" t="s">
        <v>3</v>
      </c>
      <c r="D7" s="152" t="s">
        <v>156</v>
      </c>
      <c r="E7" s="152" t="s">
        <v>3</v>
      </c>
      <c r="F7" s="152" t="s">
        <v>156</v>
      </c>
      <c r="G7" s="152" t="s">
        <v>3</v>
      </c>
      <c r="H7" s="152" t="s">
        <v>156</v>
      </c>
      <c r="I7" s="152" t="s">
        <v>3</v>
      </c>
      <c r="J7" s="152" t="s">
        <v>156</v>
      </c>
      <c r="K7" s="152" t="s">
        <v>3</v>
      </c>
      <c r="L7" s="152" t="s">
        <v>156</v>
      </c>
      <c r="M7" s="152" t="s">
        <v>3</v>
      </c>
      <c r="N7" s="152" t="s">
        <v>156</v>
      </c>
      <c r="O7" s="152" t="s">
        <v>3</v>
      </c>
      <c r="P7" s="152" t="s">
        <v>156</v>
      </c>
      <c r="Q7" s="152" t="s">
        <v>3</v>
      </c>
      <c r="R7" s="152" t="s">
        <v>156</v>
      </c>
      <c r="T7" s="222" t="s">
        <v>203</v>
      </c>
      <c r="U7" s="223">
        <v>7174</v>
      </c>
    </row>
    <row r="8" spans="1:24" ht="15" customHeight="1" x14ac:dyDescent="0.25">
      <c r="A8" s="154" t="s">
        <v>259</v>
      </c>
      <c r="B8" s="155" t="s">
        <v>2</v>
      </c>
      <c r="C8" s="155" t="s">
        <v>2</v>
      </c>
      <c r="D8" s="155" t="s">
        <v>2</v>
      </c>
      <c r="E8" s="155" t="s">
        <v>2</v>
      </c>
      <c r="F8" s="155" t="s">
        <v>2</v>
      </c>
      <c r="G8" s="155" t="s">
        <v>2</v>
      </c>
      <c r="H8" s="155" t="s">
        <v>2</v>
      </c>
      <c r="I8" s="155" t="s">
        <v>2</v>
      </c>
      <c r="J8" s="155" t="s">
        <v>2</v>
      </c>
      <c r="K8" s="155" t="s">
        <v>2</v>
      </c>
      <c r="L8" s="155" t="s">
        <v>2</v>
      </c>
      <c r="M8" s="155" t="s">
        <v>2</v>
      </c>
      <c r="N8" s="155" t="s">
        <v>2</v>
      </c>
      <c r="O8" s="155" t="s">
        <v>2</v>
      </c>
      <c r="P8" s="155" t="s">
        <v>2</v>
      </c>
      <c r="Q8" s="155" t="s">
        <v>2</v>
      </c>
      <c r="R8" s="155" t="s">
        <v>2</v>
      </c>
      <c r="T8" s="222" t="s">
        <v>260</v>
      </c>
      <c r="U8" s="223">
        <v>7667</v>
      </c>
    </row>
    <row r="9" spans="1:24" ht="15" customHeight="1" x14ac:dyDescent="0.25">
      <c r="A9" s="161" t="s">
        <v>3</v>
      </c>
      <c r="B9" s="155" t="s">
        <v>2</v>
      </c>
      <c r="C9" s="224">
        <v>53599294</v>
      </c>
      <c r="D9" s="224">
        <v>1322554</v>
      </c>
      <c r="E9" s="224">
        <v>54916852</v>
      </c>
      <c r="F9" s="224">
        <v>1237264</v>
      </c>
      <c r="G9" s="224">
        <v>58352886</v>
      </c>
      <c r="H9" s="224">
        <v>1347448</v>
      </c>
      <c r="I9" s="224">
        <v>60180004</v>
      </c>
      <c r="J9" s="224">
        <v>1335718</v>
      </c>
      <c r="K9" s="224">
        <v>62672366</v>
      </c>
      <c r="L9" s="224">
        <v>1359063</v>
      </c>
      <c r="M9" s="224">
        <v>64905729</v>
      </c>
      <c r="N9" s="224">
        <v>1441899</v>
      </c>
      <c r="O9" s="224">
        <v>66371433</v>
      </c>
      <c r="P9" s="224">
        <v>1450463</v>
      </c>
      <c r="Q9" s="224">
        <v>39190227</v>
      </c>
      <c r="R9" s="224">
        <v>1009495</v>
      </c>
      <c r="T9" s="222" t="s">
        <v>209</v>
      </c>
      <c r="U9" s="223">
        <v>7688</v>
      </c>
    </row>
    <row r="10" spans="1:24" ht="15" customHeight="1" x14ac:dyDescent="0.25">
      <c r="A10" s="161" t="s">
        <v>169</v>
      </c>
      <c r="B10" s="155" t="s">
        <v>2</v>
      </c>
      <c r="C10" s="225">
        <v>4637034</v>
      </c>
      <c r="D10" s="225">
        <v>50862</v>
      </c>
      <c r="E10" s="225">
        <v>4873380</v>
      </c>
      <c r="F10" s="225">
        <v>49006</v>
      </c>
      <c r="G10" s="225">
        <v>4919308</v>
      </c>
      <c r="H10" s="225">
        <v>53299</v>
      </c>
      <c r="I10" s="225">
        <v>5049113</v>
      </c>
      <c r="J10" s="225">
        <v>51501</v>
      </c>
      <c r="K10" s="225">
        <v>5070239</v>
      </c>
      <c r="L10" s="225">
        <v>49580</v>
      </c>
      <c r="M10" s="225">
        <v>5055682</v>
      </c>
      <c r="N10" s="225">
        <v>53339</v>
      </c>
      <c r="O10" s="225">
        <v>5273804</v>
      </c>
      <c r="P10" s="225">
        <v>52536</v>
      </c>
      <c r="Q10" s="225">
        <v>3037126</v>
      </c>
      <c r="R10" s="225">
        <v>39296</v>
      </c>
      <c r="T10" s="222" t="s">
        <v>206</v>
      </c>
      <c r="U10" s="223">
        <v>8076</v>
      </c>
    </row>
    <row r="11" spans="1:24" ht="15" customHeight="1" x14ac:dyDescent="0.25">
      <c r="A11" s="161" t="s">
        <v>170</v>
      </c>
      <c r="B11" s="155" t="s">
        <v>2</v>
      </c>
      <c r="C11" s="224">
        <v>125703</v>
      </c>
      <c r="D11" s="224">
        <v>1091</v>
      </c>
      <c r="E11" s="224">
        <v>126214</v>
      </c>
      <c r="F11" s="224">
        <v>1069</v>
      </c>
      <c r="G11" s="224">
        <v>131790</v>
      </c>
      <c r="H11" s="224">
        <v>1606</v>
      </c>
      <c r="I11" s="224">
        <v>139281</v>
      </c>
      <c r="J11" s="224">
        <v>1674</v>
      </c>
      <c r="K11" s="224">
        <v>145751</v>
      </c>
      <c r="L11" s="224">
        <v>1220</v>
      </c>
      <c r="M11" s="224">
        <v>144688</v>
      </c>
      <c r="N11" s="224">
        <v>1365</v>
      </c>
      <c r="O11" s="224">
        <v>144725</v>
      </c>
      <c r="P11" s="224">
        <v>1265</v>
      </c>
      <c r="Q11" s="224">
        <v>80685</v>
      </c>
      <c r="R11" s="224">
        <v>890</v>
      </c>
      <c r="T11" s="222" t="s">
        <v>261</v>
      </c>
      <c r="U11" s="223">
        <v>8112</v>
      </c>
    </row>
    <row r="12" spans="1:24" ht="15" customHeight="1" x14ac:dyDescent="0.25">
      <c r="A12" s="161" t="s">
        <v>171</v>
      </c>
      <c r="B12" s="155" t="s">
        <v>2</v>
      </c>
      <c r="C12" s="225">
        <v>1464373</v>
      </c>
      <c r="D12" s="225">
        <v>9664</v>
      </c>
      <c r="E12" s="225">
        <v>1518816</v>
      </c>
      <c r="F12" s="225">
        <v>8815</v>
      </c>
      <c r="G12" s="225">
        <v>1556945</v>
      </c>
      <c r="H12" s="225">
        <v>11186</v>
      </c>
      <c r="I12" s="225">
        <v>1578225</v>
      </c>
      <c r="J12" s="225">
        <v>10868</v>
      </c>
      <c r="K12" s="225">
        <v>1656452</v>
      </c>
      <c r="L12" s="225">
        <v>9522</v>
      </c>
      <c r="M12" s="225">
        <v>1704086</v>
      </c>
      <c r="N12" s="225">
        <v>10075</v>
      </c>
      <c r="O12" s="225">
        <v>1741306</v>
      </c>
      <c r="P12" s="225">
        <v>10448</v>
      </c>
      <c r="Q12" s="225">
        <v>936807</v>
      </c>
      <c r="R12" s="225">
        <v>7174</v>
      </c>
      <c r="T12" s="222" t="s">
        <v>210</v>
      </c>
      <c r="U12" s="223">
        <v>10713</v>
      </c>
    </row>
    <row r="13" spans="1:24" ht="15" customHeight="1" x14ac:dyDescent="0.25">
      <c r="A13" s="161" t="s">
        <v>172</v>
      </c>
      <c r="B13" s="155" t="s">
        <v>2</v>
      </c>
      <c r="C13" s="224">
        <v>12042609</v>
      </c>
      <c r="D13" s="224">
        <v>170863</v>
      </c>
      <c r="E13" s="224">
        <v>12219608</v>
      </c>
      <c r="F13" s="224">
        <v>167846</v>
      </c>
      <c r="G13" s="224">
        <v>12740004</v>
      </c>
      <c r="H13" s="224">
        <v>179156</v>
      </c>
      <c r="I13" s="224">
        <v>13130126</v>
      </c>
      <c r="J13" s="224">
        <v>179734</v>
      </c>
      <c r="K13" s="224">
        <v>13426025</v>
      </c>
      <c r="L13" s="224">
        <v>172451</v>
      </c>
      <c r="M13" s="224">
        <v>13607229</v>
      </c>
      <c r="N13" s="224">
        <v>185095</v>
      </c>
      <c r="O13" s="224">
        <v>13802465</v>
      </c>
      <c r="P13" s="224">
        <v>186423</v>
      </c>
      <c r="Q13" s="224">
        <v>8816229</v>
      </c>
      <c r="R13" s="224">
        <v>132714</v>
      </c>
      <c r="T13" s="222" t="s">
        <v>205</v>
      </c>
      <c r="U13" s="223">
        <v>12847</v>
      </c>
    </row>
    <row r="14" spans="1:24" ht="15" customHeight="1" x14ac:dyDescent="0.25">
      <c r="A14" s="161" t="s">
        <v>262</v>
      </c>
      <c r="B14" s="155" t="s">
        <v>2</v>
      </c>
      <c r="C14" s="225">
        <v>1205719</v>
      </c>
      <c r="D14" s="225">
        <v>18257</v>
      </c>
      <c r="E14" s="225">
        <v>1232527</v>
      </c>
      <c r="F14" s="225">
        <v>19281</v>
      </c>
      <c r="G14" s="225">
        <v>1299166</v>
      </c>
      <c r="H14" s="225">
        <v>19698</v>
      </c>
      <c r="I14" s="225">
        <v>1339922</v>
      </c>
      <c r="J14" s="225">
        <v>19143</v>
      </c>
      <c r="K14" s="225">
        <v>1391890</v>
      </c>
      <c r="L14" s="225">
        <v>17409</v>
      </c>
      <c r="M14" s="225">
        <v>1478390</v>
      </c>
      <c r="N14" s="225">
        <v>18846</v>
      </c>
      <c r="O14" s="225">
        <v>1497574</v>
      </c>
      <c r="P14" s="225">
        <v>19846</v>
      </c>
      <c r="Q14" s="225">
        <v>1006858</v>
      </c>
      <c r="R14" s="225">
        <v>13383</v>
      </c>
      <c r="T14" s="222" t="s">
        <v>263</v>
      </c>
      <c r="U14" s="223">
        <v>13383</v>
      </c>
    </row>
    <row r="15" spans="1:24" ht="15" customHeight="1" x14ac:dyDescent="0.25">
      <c r="A15" s="161" t="s">
        <v>264</v>
      </c>
      <c r="B15" s="155" t="s">
        <v>2</v>
      </c>
      <c r="C15" s="224">
        <v>571880</v>
      </c>
      <c r="D15" s="224">
        <v>7991</v>
      </c>
      <c r="E15" s="224">
        <v>601449</v>
      </c>
      <c r="F15" s="224">
        <v>7649</v>
      </c>
      <c r="G15" s="224">
        <v>629857</v>
      </c>
      <c r="H15" s="224">
        <v>8053</v>
      </c>
      <c r="I15" s="224">
        <v>672563</v>
      </c>
      <c r="J15" s="224">
        <v>8056</v>
      </c>
      <c r="K15" s="224">
        <v>698372</v>
      </c>
      <c r="L15" s="224">
        <v>7395</v>
      </c>
      <c r="M15" s="224">
        <v>751267</v>
      </c>
      <c r="N15" s="224">
        <v>7434</v>
      </c>
      <c r="O15" s="224">
        <v>769970</v>
      </c>
      <c r="P15" s="224">
        <v>7592</v>
      </c>
      <c r="Q15" s="224">
        <v>553878</v>
      </c>
      <c r="R15" s="224">
        <v>5716</v>
      </c>
      <c r="T15" s="222" t="s">
        <v>202</v>
      </c>
      <c r="U15" s="223">
        <v>34076</v>
      </c>
    </row>
    <row r="16" spans="1:24" ht="15" customHeight="1" x14ac:dyDescent="0.25">
      <c r="A16" s="161" t="s">
        <v>265</v>
      </c>
      <c r="B16" s="155" t="s">
        <v>2</v>
      </c>
      <c r="C16" s="225">
        <v>633839</v>
      </c>
      <c r="D16" s="225">
        <v>10266</v>
      </c>
      <c r="E16" s="225">
        <v>631078</v>
      </c>
      <c r="F16" s="225">
        <v>11632</v>
      </c>
      <c r="G16" s="225">
        <v>669309</v>
      </c>
      <c r="H16" s="225">
        <v>11645</v>
      </c>
      <c r="I16" s="225">
        <v>667359</v>
      </c>
      <c r="J16" s="225">
        <v>11087</v>
      </c>
      <c r="K16" s="225">
        <v>693518</v>
      </c>
      <c r="L16" s="225">
        <v>10014</v>
      </c>
      <c r="M16" s="225">
        <v>727123</v>
      </c>
      <c r="N16" s="225">
        <v>11412</v>
      </c>
      <c r="O16" s="225">
        <v>727604</v>
      </c>
      <c r="P16" s="225">
        <v>12254</v>
      </c>
      <c r="Q16" s="225">
        <v>452980</v>
      </c>
      <c r="R16" s="225">
        <v>7667</v>
      </c>
      <c r="T16" s="222" t="s">
        <v>201</v>
      </c>
      <c r="U16" s="223">
        <v>34174</v>
      </c>
    </row>
    <row r="17" spans="1:24" ht="15" customHeight="1" x14ac:dyDescent="0.25">
      <c r="A17" s="161" t="s">
        <v>174</v>
      </c>
      <c r="B17" s="155" t="s">
        <v>2</v>
      </c>
      <c r="C17" s="224">
        <v>4869024</v>
      </c>
      <c r="D17" s="224">
        <v>56947</v>
      </c>
      <c r="E17" s="224">
        <v>4949901</v>
      </c>
      <c r="F17" s="224">
        <v>57890</v>
      </c>
      <c r="G17" s="224">
        <v>5347276</v>
      </c>
      <c r="H17" s="224">
        <v>61014</v>
      </c>
      <c r="I17" s="224">
        <v>5459946</v>
      </c>
      <c r="J17" s="224">
        <v>60598</v>
      </c>
      <c r="K17" s="224">
        <v>5663201</v>
      </c>
      <c r="L17" s="224">
        <v>61484</v>
      </c>
      <c r="M17" s="224">
        <v>5893246</v>
      </c>
      <c r="N17" s="224">
        <v>65201</v>
      </c>
      <c r="O17" s="224">
        <v>6019832</v>
      </c>
      <c r="P17" s="224">
        <v>67218</v>
      </c>
      <c r="Q17" s="224">
        <v>4227632</v>
      </c>
      <c r="R17" s="224">
        <v>48773</v>
      </c>
      <c r="T17" s="222" t="s">
        <v>197</v>
      </c>
      <c r="U17" s="223">
        <v>36558</v>
      </c>
      <c r="X17" s="2" t="s">
        <v>266</v>
      </c>
    </row>
    <row r="18" spans="1:24" ht="15" customHeight="1" x14ac:dyDescent="0.25">
      <c r="A18" s="161" t="s">
        <v>175</v>
      </c>
      <c r="B18" s="155" t="s">
        <v>2</v>
      </c>
      <c r="C18" s="225">
        <v>1015934</v>
      </c>
      <c r="D18" s="225">
        <v>9283</v>
      </c>
      <c r="E18" s="225">
        <v>1033232</v>
      </c>
      <c r="F18" s="225">
        <v>8201</v>
      </c>
      <c r="G18" s="225">
        <v>1108881</v>
      </c>
      <c r="H18" s="225">
        <v>10598</v>
      </c>
      <c r="I18" s="225">
        <v>1164773</v>
      </c>
      <c r="J18" s="225">
        <v>10384</v>
      </c>
      <c r="K18" s="225">
        <v>1212053</v>
      </c>
      <c r="L18" s="225">
        <v>10273</v>
      </c>
      <c r="M18" s="225">
        <v>1287362</v>
      </c>
      <c r="N18" s="225">
        <v>10722</v>
      </c>
      <c r="O18" s="225">
        <v>1318763</v>
      </c>
      <c r="P18" s="225">
        <v>11392</v>
      </c>
      <c r="Q18" s="225">
        <v>838192</v>
      </c>
      <c r="R18" s="225">
        <v>8112</v>
      </c>
      <c r="T18" s="222" t="s">
        <v>199</v>
      </c>
      <c r="U18" s="223">
        <v>39296</v>
      </c>
    </row>
    <row r="19" spans="1:24" ht="15" customHeight="1" x14ac:dyDescent="0.25">
      <c r="A19" s="161" t="s">
        <v>176</v>
      </c>
      <c r="B19" s="155" t="s">
        <v>2</v>
      </c>
      <c r="C19" s="224">
        <v>4627401</v>
      </c>
      <c r="D19" s="224">
        <v>80404</v>
      </c>
      <c r="E19" s="224">
        <v>4728142</v>
      </c>
      <c r="F19" s="224">
        <v>79386</v>
      </c>
      <c r="G19" s="224">
        <v>5085049</v>
      </c>
      <c r="H19" s="224">
        <v>84826</v>
      </c>
      <c r="I19" s="224">
        <v>5294001</v>
      </c>
      <c r="J19" s="224">
        <v>83317</v>
      </c>
      <c r="K19" s="224">
        <v>5532418</v>
      </c>
      <c r="L19" s="224">
        <v>82218</v>
      </c>
      <c r="M19" s="224">
        <v>5713397</v>
      </c>
      <c r="N19" s="224">
        <v>87781</v>
      </c>
      <c r="O19" s="224">
        <v>5812533</v>
      </c>
      <c r="P19" s="224">
        <v>91755</v>
      </c>
      <c r="Q19" s="224">
        <v>3825884</v>
      </c>
      <c r="R19" s="224">
        <v>70830</v>
      </c>
      <c r="T19" s="222" t="s">
        <v>195</v>
      </c>
      <c r="U19" s="223">
        <v>48773</v>
      </c>
    </row>
    <row r="20" spans="1:24" ht="15" customHeight="1" x14ac:dyDescent="0.25">
      <c r="A20" s="161" t="s">
        <v>177</v>
      </c>
      <c r="B20" s="155" t="s">
        <v>2</v>
      </c>
      <c r="C20" s="225">
        <v>3387782</v>
      </c>
      <c r="D20" s="225">
        <v>40408</v>
      </c>
      <c r="E20" s="225">
        <v>3469229</v>
      </c>
      <c r="F20" s="225">
        <v>36398</v>
      </c>
      <c r="G20" s="225">
        <v>3746796</v>
      </c>
      <c r="H20" s="225">
        <v>40867</v>
      </c>
      <c r="I20" s="225">
        <v>3900524</v>
      </c>
      <c r="J20" s="225">
        <v>38970</v>
      </c>
      <c r="K20" s="225">
        <v>4112830</v>
      </c>
      <c r="L20" s="225">
        <v>37119</v>
      </c>
      <c r="M20" s="225">
        <v>4238477</v>
      </c>
      <c r="N20" s="225">
        <v>42340</v>
      </c>
      <c r="O20" s="225">
        <v>4315591</v>
      </c>
      <c r="P20" s="225">
        <v>44095</v>
      </c>
      <c r="Q20" s="225">
        <v>2473168</v>
      </c>
      <c r="R20" s="225">
        <v>36558</v>
      </c>
      <c r="T20" s="222" t="s">
        <v>193</v>
      </c>
      <c r="U20" s="223">
        <v>70830</v>
      </c>
    </row>
    <row r="21" spans="1:24" ht="15" customHeight="1" x14ac:dyDescent="0.25">
      <c r="A21" s="161" t="s">
        <v>178</v>
      </c>
      <c r="B21" s="155" t="s">
        <v>2</v>
      </c>
      <c r="C21" s="224">
        <v>960024</v>
      </c>
      <c r="D21" s="224">
        <v>39293</v>
      </c>
      <c r="E21" s="224">
        <v>991191</v>
      </c>
      <c r="F21" s="224">
        <v>36674</v>
      </c>
      <c r="G21" s="224">
        <v>1128339</v>
      </c>
      <c r="H21" s="224">
        <v>38343</v>
      </c>
      <c r="I21" s="224">
        <v>1139699</v>
      </c>
      <c r="J21" s="224">
        <v>38196</v>
      </c>
      <c r="K21" s="224">
        <v>1168538</v>
      </c>
      <c r="L21" s="224">
        <v>38316</v>
      </c>
      <c r="M21" s="224">
        <v>1159347</v>
      </c>
      <c r="N21" s="224">
        <v>41293</v>
      </c>
      <c r="O21" s="224">
        <v>1184463</v>
      </c>
      <c r="P21" s="224">
        <v>42611</v>
      </c>
      <c r="Q21" s="224">
        <v>617987</v>
      </c>
      <c r="R21" s="224">
        <v>34076</v>
      </c>
      <c r="T21" s="222" t="s">
        <v>207</v>
      </c>
      <c r="U21" s="223">
        <v>81727</v>
      </c>
    </row>
    <row r="22" spans="1:24" ht="15" customHeight="1" x14ac:dyDescent="0.25">
      <c r="A22" s="161" t="s">
        <v>179</v>
      </c>
      <c r="B22" s="155" t="s">
        <v>2</v>
      </c>
      <c r="C22" s="225">
        <v>1472683</v>
      </c>
      <c r="D22" s="225">
        <v>43453</v>
      </c>
      <c r="E22" s="225">
        <v>1534604</v>
      </c>
      <c r="F22" s="225">
        <v>42487</v>
      </c>
      <c r="G22" s="225">
        <v>1683488</v>
      </c>
      <c r="H22" s="225">
        <v>46140</v>
      </c>
      <c r="I22" s="225">
        <v>1508069</v>
      </c>
      <c r="J22" s="225">
        <v>47953</v>
      </c>
      <c r="K22" s="225">
        <v>1587791</v>
      </c>
      <c r="L22" s="225">
        <v>46734</v>
      </c>
      <c r="M22" s="225">
        <v>1618306</v>
      </c>
      <c r="N22" s="225">
        <v>48850</v>
      </c>
      <c r="O22" s="225">
        <v>1662787</v>
      </c>
      <c r="P22" s="225">
        <v>50227</v>
      </c>
      <c r="Q22" s="225">
        <v>877092</v>
      </c>
      <c r="R22" s="225">
        <v>34174</v>
      </c>
      <c r="T22" s="226" t="s">
        <v>11</v>
      </c>
      <c r="U22" s="227">
        <v>104822</v>
      </c>
    </row>
    <row r="23" spans="1:24" ht="15" customHeight="1" x14ac:dyDescent="0.25">
      <c r="A23" s="161" t="s">
        <v>180</v>
      </c>
      <c r="B23" s="155" t="s">
        <v>2</v>
      </c>
      <c r="C23" s="224">
        <v>5122623</v>
      </c>
      <c r="D23" s="224">
        <v>322736</v>
      </c>
      <c r="E23" s="224">
        <v>5194154</v>
      </c>
      <c r="F23" s="224">
        <v>289829</v>
      </c>
      <c r="G23" s="224">
        <v>5670523</v>
      </c>
      <c r="H23" s="224">
        <v>322062</v>
      </c>
      <c r="I23" s="224">
        <v>6009480</v>
      </c>
      <c r="J23" s="224">
        <v>307102</v>
      </c>
      <c r="K23" s="224">
        <v>6345132</v>
      </c>
      <c r="L23" s="224">
        <v>329469</v>
      </c>
      <c r="M23" s="224">
        <v>6748834</v>
      </c>
      <c r="N23" s="224">
        <v>346705</v>
      </c>
      <c r="O23" s="224">
        <v>6876471</v>
      </c>
      <c r="P23" s="224">
        <v>343130</v>
      </c>
      <c r="Q23" s="224">
        <v>3518882</v>
      </c>
      <c r="R23" s="224">
        <v>241063</v>
      </c>
      <c r="T23" s="222" t="s">
        <v>208</v>
      </c>
      <c r="U23" s="223">
        <v>114151</v>
      </c>
    </row>
    <row r="24" spans="1:24" ht="15" customHeight="1" x14ac:dyDescent="0.25">
      <c r="A24" s="368" t="s">
        <v>156</v>
      </c>
      <c r="B24" s="369" t="s">
        <v>2</v>
      </c>
      <c r="C24" s="370">
        <v>887904</v>
      </c>
      <c r="D24" s="370">
        <v>140193</v>
      </c>
      <c r="E24" s="370">
        <v>919549</v>
      </c>
      <c r="F24" s="370">
        <v>137185</v>
      </c>
      <c r="G24" s="370">
        <v>1005595</v>
      </c>
      <c r="H24" s="370">
        <v>145937</v>
      </c>
      <c r="I24" s="370">
        <v>1054634</v>
      </c>
      <c r="J24" s="370">
        <v>151958</v>
      </c>
      <c r="K24" s="370">
        <v>1123044</v>
      </c>
      <c r="L24" s="370">
        <v>160708</v>
      </c>
      <c r="M24" s="370">
        <v>1196641</v>
      </c>
      <c r="N24" s="370">
        <v>158509</v>
      </c>
      <c r="O24" s="370">
        <v>1217085</v>
      </c>
      <c r="P24" s="370">
        <v>156749</v>
      </c>
      <c r="Q24" s="370">
        <v>604332</v>
      </c>
      <c r="R24" s="370">
        <v>104822</v>
      </c>
      <c r="T24" s="222" t="s">
        <v>194</v>
      </c>
      <c r="U24" s="223">
        <v>132714</v>
      </c>
    </row>
    <row r="25" spans="1:24" ht="15" customHeight="1" x14ac:dyDescent="0.25">
      <c r="A25" s="161" t="s">
        <v>183</v>
      </c>
      <c r="B25" s="155" t="s">
        <v>2</v>
      </c>
      <c r="C25" s="224">
        <v>728565</v>
      </c>
      <c r="D25" s="224">
        <v>18220</v>
      </c>
      <c r="E25" s="224">
        <v>737708</v>
      </c>
      <c r="F25" s="224">
        <v>16895</v>
      </c>
      <c r="G25" s="224">
        <v>820340</v>
      </c>
      <c r="H25" s="224">
        <v>18663</v>
      </c>
      <c r="I25" s="224">
        <v>219613</v>
      </c>
      <c r="J25" s="224">
        <v>19725</v>
      </c>
      <c r="K25" s="224">
        <v>237925</v>
      </c>
      <c r="L25" s="224">
        <v>20839</v>
      </c>
      <c r="M25" s="224">
        <v>251630</v>
      </c>
      <c r="N25" s="224">
        <v>21027</v>
      </c>
      <c r="O25" s="224">
        <v>259643</v>
      </c>
      <c r="P25" s="224">
        <v>20677</v>
      </c>
      <c r="Q25" s="224">
        <v>121311</v>
      </c>
      <c r="R25" s="224">
        <v>12847</v>
      </c>
      <c r="T25" s="222" t="s">
        <v>200</v>
      </c>
      <c r="U25" s="223">
        <v>241063</v>
      </c>
    </row>
    <row r="26" spans="1:24" ht="15" customHeight="1" x14ac:dyDescent="0.25">
      <c r="A26" s="161" t="s">
        <v>184</v>
      </c>
      <c r="B26" s="155" t="s">
        <v>2</v>
      </c>
      <c r="C26" s="225">
        <v>3496990</v>
      </c>
      <c r="D26" s="225">
        <v>154524</v>
      </c>
      <c r="E26" s="225">
        <v>3598157</v>
      </c>
      <c r="F26" s="225">
        <v>130727</v>
      </c>
      <c r="G26" s="225">
        <v>3894704</v>
      </c>
      <c r="H26" s="225">
        <v>146821</v>
      </c>
      <c r="I26" s="225">
        <v>4479296</v>
      </c>
      <c r="J26" s="225">
        <v>143594</v>
      </c>
      <c r="K26" s="225">
        <v>4704783</v>
      </c>
      <c r="L26" s="225">
        <v>154918</v>
      </c>
      <c r="M26" s="225">
        <v>5057459</v>
      </c>
      <c r="N26" s="225">
        <v>164208</v>
      </c>
      <c r="O26" s="225">
        <v>5262173</v>
      </c>
      <c r="P26" s="225">
        <v>163654</v>
      </c>
      <c r="Q26" s="225">
        <v>2960220</v>
      </c>
      <c r="R26" s="225">
        <v>114151</v>
      </c>
      <c r="U26" s="228"/>
    </row>
    <row r="27" spans="1:24" ht="15" customHeight="1" x14ac:dyDescent="0.25">
      <c r="A27" s="161" t="s">
        <v>185</v>
      </c>
      <c r="B27" s="155" t="s">
        <v>2</v>
      </c>
      <c r="C27" s="224">
        <v>2537147</v>
      </c>
      <c r="D27" s="224">
        <v>116623</v>
      </c>
      <c r="E27" s="224">
        <v>2607288</v>
      </c>
      <c r="F27" s="224">
        <v>108727</v>
      </c>
      <c r="G27" s="224">
        <v>2822965</v>
      </c>
      <c r="H27" s="224">
        <v>115447</v>
      </c>
      <c r="I27" s="224">
        <v>3013065</v>
      </c>
      <c r="J27" s="224">
        <v>117778</v>
      </c>
      <c r="K27" s="224">
        <v>3208714</v>
      </c>
      <c r="L27" s="224">
        <v>115135</v>
      </c>
      <c r="M27" s="224">
        <v>3424226</v>
      </c>
      <c r="N27" s="224">
        <v>128504</v>
      </c>
      <c r="O27" s="224">
        <v>3457577</v>
      </c>
      <c r="P27" s="224">
        <v>129684</v>
      </c>
      <c r="Q27" s="224">
        <v>1860188</v>
      </c>
      <c r="R27" s="224">
        <v>81727</v>
      </c>
      <c r="T27" s="2" t="s">
        <v>267</v>
      </c>
      <c r="U27" s="228"/>
    </row>
    <row r="28" spans="1:24" ht="15" customHeight="1" x14ac:dyDescent="0.25">
      <c r="A28" s="161" t="s">
        <v>186</v>
      </c>
      <c r="B28" s="155" t="s">
        <v>2</v>
      </c>
      <c r="C28" s="225">
        <v>425993</v>
      </c>
      <c r="D28" s="225">
        <v>11910</v>
      </c>
      <c r="E28" s="225">
        <v>439047</v>
      </c>
      <c r="F28" s="225">
        <v>11627</v>
      </c>
      <c r="G28" s="225">
        <v>451507</v>
      </c>
      <c r="H28" s="225">
        <v>13174</v>
      </c>
      <c r="I28" s="225">
        <v>417797</v>
      </c>
      <c r="J28" s="225">
        <v>13817</v>
      </c>
      <c r="K28" s="225">
        <v>454802</v>
      </c>
      <c r="L28" s="225">
        <v>13175</v>
      </c>
      <c r="M28" s="225">
        <v>487877</v>
      </c>
      <c r="N28" s="225">
        <v>15242</v>
      </c>
      <c r="O28" s="225">
        <v>484325</v>
      </c>
      <c r="P28" s="225">
        <v>14828</v>
      </c>
      <c r="Q28" s="225">
        <v>231559</v>
      </c>
      <c r="R28" s="225">
        <v>8076</v>
      </c>
    </row>
    <row r="29" spans="1:24" ht="15" customHeight="1" x14ac:dyDescent="0.25">
      <c r="A29" s="161" t="s">
        <v>187</v>
      </c>
      <c r="B29" s="155" t="s">
        <v>2</v>
      </c>
      <c r="C29" s="224">
        <v>1071049</v>
      </c>
      <c r="D29" s="224">
        <v>13981</v>
      </c>
      <c r="E29" s="224">
        <v>1103900</v>
      </c>
      <c r="F29" s="224">
        <v>13254</v>
      </c>
      <c r="G29" s="224">
        <v>1198647</v>
      </c>
      <c r="H29" s="224">
        <v>14588</v>
      </c>
      <c r="I29" s="224">
        <v>1226263</v>
      </c>
      <c r="J29" s="224">
        <v>15016</v>
      </c>
      <c r="K29" s="224">
        <v>1331211</v>
      </c>
      <c r="L29" s="224">
        <v>14279</v>
      </c>
      <c r="M29" s="224">
        <v>1415817</v>
      </c>
      <c r="N29" s="224">
        <v>16795</v>
      </c>
      <c r="O29" s="224">
        <v>1443898</v>
      </c>
      <c r="P29" s="224">
        <v>16651</v>
      </c>
      <c r="Q29" s="224">
        <v>650637</v>
      </c>
      <c r="R29" s="224">
        <v>7688</v>
      </c>
      <c r="T29" s="214" t="s">
        <v>268</v>
      </c>
      <c r="U29" s="214" t="s">
        <v>269</v>
      </c>
    </row>
    <row r="30" spans="1:24" ht="15" customHeight="1" x14ac:dyDescent="0.25">
      <c r="A30" s="161" t="s">
        <v>188</v>
      </c>
      <c r="B30" s="155" t="s">
        <v>2</v>
      </c>
      <c r="C30" s="225">
        <v>2607435</v>
      </c>
      <c r="D30" s="225">
        <v>18908</v>
      </c>
      <c r="E30" s="225">
        <v>2645299</v>
      </c>
      <c r="F30" s="225">
        <v>17529</v>
      </c>
      <c r="G30" s="225">
        <v>2721973</v>
      </c>
      <c r="H30" s="225">
        <v>19172</v>
      </c>
      <c r="I30" s="225">
        <v>2953796</v>
      </c>
      <c r="J30" s="225">
        <v>19419</v>
      </c>
      <c r="K30" s="225">
        <v>3104145</v>
      </c>
      <c r="L30" s="225">
        <v>18791</v>
      </c>
      <c r="M30" s="225">
        <v>3151242</v>
      </c>
      <c r="N30" s="225">
        <v>19989</v>
      </c>
      <c r="O30" s="225">
        <v>3321768</v>
      </c>
      <c r="P30" s="225">
        <v>21647</v>
      </c>
      <c r="Q30" s="225">
        <v>1794214</v>
      </c>
      <c r="R30" s="225">
        <v>10713</v>
      </c>
      <c r="T30" s="222" t="s">
        <v>196</v>
      </c>
      <c r="U30" s="223">
        <v>890</v>
      </c>
    </row>
    <row r="31" spans="1:24" ht="15" customHeight="1" x14ac:dyDescent="0.25">
      <c r="A31" s="161" t="s">
        <v>189</v>
      </c>
      <c r="B31" s="155" t="s">
        <v>2</v>
      </c>
      <c r="C31" s="224">
        <v>808359</v>
      </c>
      <c r="D31" s="224">
        <v>4934</v>
      </c>
      <c r="E31" s="224">
        <v>888681</v>
      </c>
      <c r="F31" s="224">
        <v>4438</v>
      </c>
      <c r="G31" s="224">
        <v>942739</v>
      </c>
      <c r="H31" s="224">
        <v>4851</v>
      </c>
      <c r="I31" s="224">
        <v>1024647</v>
      </c>
      <c r="J31" s="224">
        <v>4971</v>
      </c>
      <c r="K31" s="224">
        <v>1107663</v>
      </c>
      <c r="L31" s="224">
        <v>5423</v>
      </c>
      <c r="M31" s="224">
        <v>1151268</v>
      </c>
      <c r="N31" s="224">
        <v>6013</v>
      </c>
      <c r="O31" s="224">
        <v>1172777</v>
      </c>
      <c r="P31" s="224">
        <v>5627</v>
      </c>
      <c r="Q31" s="224">
        <v>673192</v>
      </c>
      <c r="R31" s="224">
        <v>2428</v>
      </c>
      <c r="T31" s="222" t="s">
        <v>204</v>
      </c>
      <c r="U31" s="223">
        <v>2428</v>
      </c>
    </row>
    <row r="32" spans="1:24" ht="15" customHeight="1" x14ac:dyDescent="0.25">
      <c r="A32" s="161" t="s">
        <v>270</v>
      </c>
      <c r="B32" s="155" t="s">
        <v>2</v>
      </c>
      <c r="C32" s="225">
        <v>104943</v>
      </c>
      <c r="D32" s="225" t="s">
        <v>271</v>
      </c>
      <c r="E32" s="225">
        <v>106225</v>
      </c>
      <c r="F32" s="225" t="s">
        <v>271</v>
      </c>
      <c r="G32" s="225">
        <v>76851</v>
      </c>
      <c r="H32" s="225" t="s">
        <v>271</v>
      </c>
      <c r="I32" s="225">
        <v>77734</v>
      </c>
      <c r="J32" s="225" t="s">
        <v>271</v>
      </c>
      <c r="K32" s="225">
        <v>87759</v>
      </c>
      <c r="L32" s="225" t="s">
        <v>271</v>
      </c>
      <c r="M32" s="225">
        <v>120525</v>
      </c>
      <c r="N32" s="225" t="s">
        <v>271</v>
      </c>
      <c r="O32" s="225">
        <v>101873</v>
      </c>
      <c r="P32" s="225" t="s">
        <v>271</v>
      </c>
      <c r="Q32" s="225">
        <v>38032</v>
      </c>
      <c r="R32" s="225" t="s">
        <v>271</v>
      </c>
      <c r="T32" s="222" t="s">
        <v>203</v>
      </c>
      <c r="U32" s="223">
        <v>7174</v>
      </c>
    </row>
    <row r="33" spans="1:21" x14ac:dyDescent="0.25">
      <c r="A33" s="167" t="s">
        <v>272</v>
      </c>
      <c r="T33" s="222" t="s">
        <v>209</v>
      </c>
      <c r="U33" s="223">
        <v>7688</v>
      </c>
    </row>
    <row r="34" spans="1:21" x14ac:dyDescent="0.25">
      <c r="A34" s="39" t="s">
        <v>273</v>
      </c>
      <c r="T34" s="222" t="s">
        <v>206</v>
      </c>
      <c r="U34" s="223">
        <v>8076</v>
      </c>
    </row>
    <row r="35" spans="1:21" x14ac:dyDescent="0.25">
      <c r="A35" s="38" t="s">
        <v>274</v>
      </c>
      <c r="B35" s="39" t="s">
        <v>275</v>
      </c>
      <c r="T35" s="222" t="s">
        <v>261</v>
      </c>
      <c r="U35" s="223">
        <v>8112</v>
      </c>
    </row>
    <row r="36" spans="1:21" x14ac:dyDescent="0.25">
      <c r="A36" s="38"/>
      <c r="B36" s="39"/>
      <c r="T36" s="222" t="s">
        <v>210</v>
      </c>
      <c r="U36" s="223">
        <v>10713</v>
      </c>
    </row>
    <row r="37" spans="1:21" x14ac:dyDescent="0.25">
      <c r="T37" s="222" t="s">
        <v>205</v>
      </c>
      <c r="U37" s="223">
        <v>12847</v>
      </c>
    </row>
    <row r="38" spans="1:21" x14ac:dyDescent="0.25">
      <c r="T38" s="222" t="s">
        <v>263</v>
      </c>
      <c r="U38" s="223">
        <v>13383</v>
      </c>
    </row>
    <row r="39" spans="1:21" x14ac:dyDescent="0.25">
      <c r="T39" s="222" t="s">
        <v>202</v>
      </c>
      <c r="U39" s="223">
        <v>34076</v>
      </c>
    </row>
    <row r="40" spans="1:21" x14ac:dyDescent="0.25">
      <c r="T40" s="222" t="s">
        <v>201</v>
      </c>
      <c r="U40" s="223">
        <v>34174</v>
      </c>
    </row>
    <row r="41" spans="1:21" x14ac:dyDescent="0.25">
      <c r="T41" s="222" t="s">
        <v>197</v>
      </c>
      <c r="U41" s="223">
        <v>36558</v>
      </c>
    </row>
    <row r="42" spans="1:21" x14ac:dyDescent="0.25">
      <c r="T42" s="222" t="s">
        <v>199</v>
      </c>
      <c r="U42" s="223">
        <v>39296</v>
      </c>
    </row>
    <row r="43" spans="1:21" x14ac:dyDescent="0.25">
      <c r="T43" s="222" t="s">
        <v>195</v>
      </c>
      <c r="U43" s="223">
        <v>48773</v>
      </c>
    </row>
    <row r="44" spans="1:21" x14ac:dyDescent="0.25">
      <c r="T44" s="222" t="s">
        <v>193</v>
      </c>
      <c r="U44" s="223">
        <v>70830</v>
      </c>
    </row>
    <row r="45" spans="1:21" x14ac:dyDescent="0.25">
      <c r="T45" s="222" t="s">
        <v>207</v>
      </c>
      <c r="U45" s="223">
        <v>81727</v>
      </c>
    </row>
    <row r="46" spans="1:21" x14ac:dyDescent="0.25">
      <c r="T46" s="226" t="s">
        <v>11</v>
      </c>
      <c r="U46" s="227">
        <v>104822</v>
      </c>
    </row>
    <row r="47" spans="1:21" x14ac:dyDescent="0.25">
      <c r="T47" s="222" t="s">
        <v>208</v>
      </c>
      <c r="U47" s="223">
        <v>114151</v>
      </c>
    </row>
    <row r="48" spans="1:21" x14ac:dyDescent="0.25">
      <c r="T48" s="222" t="s">
        <v>194</v>
      </c>
      <c r="U48" s="223">
        <v>132714</v>
      </c>
    </row>
    <row r="49" spans="2:21" x14ac:dyDescent="0.25">
      <c r="T49" s="222" t="s">
        <v>200</v>
      </c>
      <c r="U49" s="223">
        <v>241063</v>
      </c>
    </row>
    <row r="61" spans="2:21" x14ac:dyDescent="0.25">
      <c r="B61" s="7"/>
    </row>
    <row r="62" spans="2:21" x14ac:dyDescent="0.25">
      <c r="B62" s="7"/>
    </row>
    <row r="63" spans="2:21" x14ac:dyDescent="0.25">
      <c r="B63" s="7"/>
    </row>
  </sheetData>
  <mergeCells count="18">
    <mergeCell ref="A2:B2"/>
    <mergeCell ref="C2:R2"/>
    <mergeCell ref="A3:B3"/>
    <mergeCell ref="C3:R3"/>
    <mergeCell ref="A4:B4"/>
    <mergeCell ref="C4:R4"/>
    <mergeCell ref="Q6:R6"/>
    <mergeCell ref="A7:B7"/>
    <mergeCell ref="A5:B5"/>
    <mergeCell ref="C5:R5"/>
    <mergeCell ref="A6:B6"/>
    <mergeCell ref="C6:D6"/>
    <mergeCell ref="E6:F6"/>
    <mergeCell ref="G6:H6"/>
    <mergeCell ref="I6:J6"/>
    <mergeCell ref="K6:L6"/>
    <mergeCell ref="M6:N6"/>
    <mergeCell ref="O6:P6"/>
  </mergeCells>
  <hyperlinks>
    <hyperlink ref="A1" r:id="rId1" display="http://dati.istat.it/OECDStat_Metadata/ShowMetadata.ashx?Dataset=DCSC_TUR&amp;ShowOnWeb=true&amp;Lang=it"/>
    <hyperlink ref="A33" r:id="rId2" display="http://dativ7a.istat.it//index.aspx?DatasetCode=DCSC_TUR"/>
  </hyperlinks>
  <pageMargins left="0.7" right="0.7" top="0.75" bottom="0.75" header="0.3" footer="0.3"/>
  <pageSetup paperSize="9" orientation="portrait" r:id="rId3"/>
  <drawing r:id="rId4"/>
  <legacy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46"/>
  <sheetViews>
    <sheetView zoomScaleNormal="100" workbookViewId="0">
      <selection activeCell="R34" sqref="R34"/>
    </sheetView>
  </sheetViews>
  <sheetFormatPr defaultColWidth="9.140625" defaultRowHeight="15" x14ac:dyDescent="0.25"/>
  <cols>
    <col min="1" max="2" width="27.42578125" customWidth="1"/>
    <col min="3" max="3" width="2.42578125" customWidth="1"/>
    <col min="4" max="4" width="9.5703125" bestFit="1" customWidth="1"/>
    <col min="5" max="6" width="9.28515625" bestFit="1" customWidth="1"/>
    <col min="8" max="8" width="11.140625" bestFit="1" customWidth="1"/>
  </cols>
  <sheetData>
    <row r="1" spans="1:17" x14ac:dyDescent="0.25">
      <c r="A1" s="145" t="s">
        <v>248</v>
      </c>
    </row>
    <row r="2" spans="1:17" ht="15" customHeight="1" x14ac:dyDescent="0.25">
      <c r="A2" s="337" t="s">
        <v>249</v>
      </c>
      <c r="B2" s="338"/>
      <c r="C2" s="339"/>
      <c r="D2" s="340" t="s">
        <v>250</v>
      </c>
      <c r="E2" s="341"/>
      <c r="F2" s="342"/>
      <c r="H2" s="2" t="s">
        <v>276</v>
      </c>
    </row>
    <row r="3" spans="1:17" ht="15" customHeight="1" x14ac:dyDescent="0.25">
      <c r="A3" s="337" t="s">
        <v>254</v>
      </c>
      <c r="B3" s="338"/>
      <c r="C3" s="339"/>
      <c r="D3" s="340" t="s">
        <v>255</v>
      </c>
      <c r="E3" s="341"/>
      <c r="F3" s="342"/>
    </row>
    <row r="4" spans="1:17" ht="15" customHeight="1" x14ac:dyDescent="0.25">
      <c r="A4" s="337" t="s">
        <v>251</v>
      </c>
      <c r="B4" s="338"/>
      <c r="C4" s="339"/>
      <c r="D4" s="340" t="s">
        <v>252</v>
      </c>
      <c r="E4" s="341"/>
      <c r="F4" s="342"/>
      <c r="Q4" s="2"/>
    </row>
    <row r="5" spans="1:17" ht="15" customHeight="1" x14ac:dyDescent="0.25">
      <c r="A5" s="337" t="s">
        <v>256</v>
      </c>
      <c r="B5" s="338"/>
      <c r="C5" s="339"/>
      <c r="D5" s="340" t="s">
        <v>257</v>
      </c>
      <c r="E5" s="341"/>
      <c r="F5" s="342"/>
    </row>
    <row r="6" spans="1:17" ht="15" customHeight="1" x14ac:dyDescent="0.25">
      <c r="A6" s="327" t="s">
        <v>259</v>
      </c>
      <c r="B6" s="328"/>
      <c r="C6" s="329"/>
      <c r="D6" s="152" t="s">
        <v>277</v>
      </c>
      <c r="E6" s="152" t="s">
        <v>278</v>
      </c>
      <c r="F6" s="152" t="s">
        <v>279</v>
      </c>
    </row>
    <row r="7" spans="1:17" x14ac:dyDescent="0.25">
      <c r="A7" s="154" t="s">
        <v>140</v>
      </c>
      <c r="B7" s="154" t="s">
        <v>1</v>
      </c>
      <c r="C7" s="155" t="s">
        <v>2</v>
      </c>
      <c r="D7" s="155" t="s">
        <v>2</v>
      </c>
      <c r="E7" s="155" t="s">
        <v>2</v>
      </c>
      <c r="F7" s="155" t="s">
        <v>2</v>
      </c>
    </row>
    <row r="8" spans="1:17" ht="15" customHeight="1" x14ac:dyDescent="0.25">
      <c r="A8" s="161" t="s">
        <v>141</v>
      </c>
      <c r="B8" s="321" t="s">
        <v>3</v>
      </c>
      <c r="C8" s="155" t="s">
        <v>280</v>
      </c>
      <c r="D8" s="213">
        <v>98813845</v>
      </c>
      <c r="E8" s="213">
        <v>43794338</v>
      </c>
      <c r="F8" s="213">
        <v>55019507</v>
      </c>
    </row>
    <row r="9" spans="1:17" x14ac:dyDescent="0.25">
      <c r="A9" s="161" t="s">
        <v>142</v>
      </c>
      <c r="B9" s="322"/>
      <c r="C9" s="155" t="s">
        <v>280</v>
      </c>
      <c r="D9" s="229">
        <v>103723869</v>
      </c>
      <c r="E9" s="229">
        <v>47460809</v>
      </c>
      <c r="F9" s="229">
        <v>56263060</v>
      </c>
    </row>
    <row r="10" spans="1:17" x14ac:dyDescent="0.25">
      <c r="A10" s="161" t="s">
        <v>143</v>
      </c>
      <c r="B10" s="322"/>
      <c r="C10" s="155" t="s">
        <v>280</v>
      </c>
      <c r="D10" s="213">
        <v>103733157</v>
      </c>
      <c r="E10" s="213">
        <v>48738575</v>
      </c>
      <c r="F10" s="213">
        <v>54994582</v>
      </c>
    </row>
    <row r="11" spans="1:17" x14ac:dyDescent="0.25">
      <c r="A11" s="161" t="s">
        <v>144</v>
      </c>
      <c r="B11" s="322"/>
      <c r="C11" s="155" t="s">
        <v>280</v>
      </c>
      <c r="D11" s="229">
        <v>103862530</v>
      </c>
      <c r="E11" s="229">
        <v>50263236</v>
      </c>
      <c r="F11" s="229">
        <v>53599294</v>
      </c>
      <c r="G11" s="7"/>
      <c r="H11" s="7"/>
    </row>
    <row r="12" spans="1:17" x14ac:dyDescent="0.25">
      <c r="A12" s="161" t="s">
        <v>145</v>
      </c>
      <c r="B12" s="322"/>
      <c r="C12" s="155" t="s">
        <v>2</v>
      </c>
      <c r="D12" s="213">
        <v>106552352</v>
      </c>
      <c r="E12" s="213">
        <v>51635500</v>
      </c>
      <c r="F12" s="213">
        <v>54916852</v>
      </c>
      <c r="H12" s="7"/>
    </row>
    <row r="13" spans="1:17" x14ac:dyDescent="0.25">
      <c r="A13" s="161" t="s">
        <v>146</v>
      </c>
      <c r="B13" s="322"/>
      <c r="C13" s="155" t="s">
        <v>2</v>
      </c>
      <c r="D13" s="229">
        <v>113392137</v>
      </c>
      <c r="E13" s="229">
        <v>55039251</v>
      </c>
      <c r="F13" s="229">
        <v>58352886</v>
      </c>
      <c r="H13" s="7"/>
    </row>
    <row r="14" spans="1:17" x14ac:dyDescent="0.25">
      <c r="A14" s="161" t="s">
        <v>147</v>
      </c>
      <c r="B14" s="322"/>
      <c r="C14" s="155" t="s">
        <v>2</v>
      </c>
      <c r="D14" s="213">
        <v>116944243</v>
      </c>
      <c r="E14" s="213">
        <v>56764239</v>
      </c>
      <c r="F14" s="213">
        <v>60180004</v>
      </c>
      <c r="H14" s="7"/>
    </row>
    <row r="15" spans="1:17" x14ac:dyDescent="0.25">
      <c r="A15" s="161" t="s">
        <v>148</v>
      </c>
      <c r="B15" s="322"/>
      <c r="C15" s="155" t="s">
        <v>2</v>
      </c>
      <c r="D15" s="229">
        <v>123195556</v>
      </c>
      <c r="E15" s="229">
        <v>60523190</v>
      </c>
      <c r="F15" s="229">
        <v>62672366</v>
      </c>
      <c r="H15" s="7"/>
    </row>
    <row r="16" spans="1:17" x14ac:dyDescent="0.25">
      <c r="A16" s="161" t="s">
        <v>149</v>
      </c>
      <c r="B16" s="322"/>
      <c r="C16" s="155" t="s">
        <v>2</v>
      </c>
      <c r="D16" s="213">
        <v>128100932</v>
      </c>
      <c r="E16" s="213">
        <v>63195203</v>
      </c>
      <c r="F16" s="213">
        <v>64905729</v>
      </c>
      <c r="H16" s="2" t="s">
        <v>281</v>
      </c>
    </row>
    <row r="17" spans="1:17" x14ac:dyDescent="0.25">
      <c r="A17" s="161" t="s">
        <v>150</v>
      </c>
      <c r="B17" s="322"/>
      <c r="C17" s="155" t="s">
        <v>2</v>
      </c>
      <c r="D17" s="229">
        <v>131381653</v>
      </c>
      <c r="E17" s="229">
        <v>65010220</v>
      </c>
      <c r="F17" s="229">
        <v>66371433</v>
      </c>
    </row>
    <row r="18" spans="1:17" x14ac:dyDescent="0.25">
      <c r="A18" s="161" t="s">
        <v>151</v>
      </c>
      <c r="B18" s="323"/>
      <c r="C18" s="155" t="s">
        <v>2</v>
      </c>
      <c r="D18" s="213">
        <v>55702138</v>
      </c>
      <c r="E18" s="213">
        <v>16511911</v>
      </c>
      <c r="F18" s="213">
        <v>39190227</v>
      </c>
    </row>
    <row r="19" spans="1:17" x14ac:dyDescent="0.25">
      <c r="A19" s="161" t="s">
        <v>141</v>
      </c>
      <c r="B19" s="321" t="s">
        <v>156</v>
      </c>
      <c r="C19" s="155" t="s">
        <v>2</v>
      </c>
      <c r="D19" s="229">
        <v>1485120</v>
      </c>
      <c r="E19" s="229">
        <v>170221</v>
      </c>
      <c r="F19" s="229">
        <v>1314899</v>
      </c>
    </row>
    <row r="20" spans="1:17" x14ac:dyDescent="0.25">
      <c r="A20" s="161" t="s">
        <v>142</v>
      </c>
      <c r="B20" s="322"/>
      <c r="C20" s="155" t="s">
        <v>2</v>
      </c>
      <c r="D20" s="213">
        <v>1580898</v>
      </c>
      <c r="E20" s="213">
        <v>195335</v>
      </c>
      <c r="F20" s="213">
        <v>1385563</v>
      </c>
    </row>
    <row r="21" spans="1:17" ht="15.75" customHeight="1" x14ac:dyDescent="0.25">
      <c r="A21" s="161" t="s">
        <v>143</v>
      </c>
      <c r="B21" s="322"/>
      <c r="C21" s="155" t="s">
        <v>2</v>
      </c>
      <c r="D21" s="229">
        <v>1578410</v>
      </c>
      <c r="E21" s="229">
        <v>191808</v>
      </c>
      <c r="F21" s="229">
        <v>1386602</v>
      </c>
      <c r="G21" s="230" t="s">
        <v>2</v>
      </c>
      <c r="H21" s="231"/>
    </row>
    <row r="22" spans="1:17" ht="15.75" customHeight="1" x14ac:dyDescent="0.25">
      <c r="A22" s="161" t="s">
        <v>144</v>
      </c>
      <c r="B22" s="322"/>
      <c r="C22" s="155" t="s">
        <v>2</v>
      </c>
      <c r="D22" s="213">
        <v>1511212</v>
      </c>
      <c r="E22" s="213">
        <v>188658</v>
      </c>
      <c r="F22" s="213">
        <v>1322554</v>
      </c>
      <c r="G22" s="230"/>
      <c r="H22" s="231"/>
    </row>
    <row r="23" spans="1:17" x14ac:dyDescent="0.25">
      <c r="A23" s="161" t="s">
        <v>145</v>
      </c>
      <c r="B23" s="322"/>
      <c r="C23" s="155" t="s">
        <v>2</v>
      </c>
      <c r="D23" s="229">
        <v>1411435</v>
      </c>
      <c r="E23" s="229">
        <v>174171</v>
      </c>
      <c r="F23" s="229">
        <v>1237264</v>
      </c>
    </row>
    <row r="24" spans="1:17" x14ac:dyDescent="0.25">
      <c r="A24" s="161" t="s">
        <v>146</v>
      </c>
      <c r="B24" s="322"/>
      <c r="C24" s="155" t="s">
        <v>2</v>
      </c>
      <c r="D24" s="213">
        <v>1522087</v>
      </c>
      <c r="E24" s="213">
        <v>174639</v>
      </c>
      <c r="F24" s="213">
        <v>1347448</v>
      </c>
    </row>
    <row r="25" spans="1:17" x14ac:dyDescent="0.25">
      <c r="A25" s="161" t="s">
        <v>147</v>
      </c>
      <c r="B25" s="322"/>
      <c r="C25" s="155" t="s">
        <v>2</v>
      </c>
      <c r="D25" s="229">
        <v>1526452</v>
      </c>
      <c r="E25" s="229">
        <v>190734</v>
      </c>
      <c r="F25" s="229">
        <v>1335718</v>
      </c>
    </row>
    <row r="26" spans="1:17" x14ac:dyDescent="0.25">
      <c r="A26" s="161" t="s">
        <v>148</v>
      </c>
      <c r="B26" s="322"/>
      <c r="C26" s="155" t="s">
        <v>2</v>
      </c>
      <c r="D26" s="213">
        <v>1548653</v>
      </c>
      <c r="E26" s="213">
        <v>189590</v>
      </c>
      <c r="F26" s="213">
        <v>1359063</v>
      </c>
    </row>
    <row r="27" spans="1:17" x14ac:dyDescent="0.25">
      <c r="A27" s="161" t="s">
        <v>149</v>
      </c>
      <c r="B27" s="322"/>
      <c r="C27" s="155" t="s">
        <v>2</v>
      </c>
      <c r="D27" s="229">
        <v>1643087</v>
      </c>
      <c r="E27" s="229">
        <v>201188</v>
      </c>
      <c r="F27" s="229">
        <v>1441899</v>
      </c>
      <c r="Q27" s="2"/>
    </row>
    <row r="28" spans="1:17" x14ac:dyDescent="0.25">
      <c r="A28" s="161" t="s">
        <v>150</v>
      </c>
      <c r="B28" s="322"/>
      <c r="C28" s="155" t="s">
        <v>2</v>
      </c>
      <c r="D28" s="213">
        <v>1643166</v>
      </c>
      <c r="E28" s="213">
        <v>192703</v>
      </c>
      <c r="F28" s="213">
        <v>1450463</v>
      </c>
    </row>
    <row r="29" spans="1:17" x14ac:dyDescent="0.25">
      <c r="A29" s="161" t="s">
        <v>151</v>
      </c>
      <c r="B29" s="323"/>
      <c r="C29" s="155" t="s">
        <v>2</v>
      </c>
      <c r="D29" s="229">
        <v>1069867</v>
      </c>
      <c r="E29" s="229">
        <v>60372</v>
      </c>
      <c r="F29" s="229">
        <v>1009495</v>
      </c>
    </row>
    <row r="30" spans="1:17" x14ac:dyDescent="0.25">
      <c r="A30" s="167" t="s">
        <v>282</v>
      </c>
    </row>
    <row r="32" spans="1:17" x14ac:dyDescent="0.25">
      <c r="H32" t="s">
        <v>284</v>
      </c>
    </row>
    <row r="35" spans="7:8" x14ac:dyDescent="0.25">
      <c r="H35" s="7"/>
    </row>
    <row r="36" spans="7:8" x14ac:dyDescent="0.25">
      <c r="H36" s="7"/>
    </row>
    <row r="37" spans="7:8" x14ac:dyDescent="0.25">
      <c r="H37" s="7"/>
    </row>
    <row r="38" spans="7:8" x14ac:dyDescent="0.25">
      <c r="H38" s="7"/>
    </row>
    <row r="39" spans="7:8" x14ac:dyDescent="0.25">
      <c r="H39" s="7"/>
    </row>
    <row r="40" spans="7:8" x14ac:dyDescent="0.25">
      <c r="H40" s="7"/>
    </row>
    <row r="45" spans="7:8" ht="15.75" x14ac:dyDescent="0.25">
      <c r="G45" s="232" t="s">
        <v>2</v>
      </c>
      <c r="H45" s="233"/>
    </row>
    <row r="46" spans="7:8" ht="15.75" x14ac:dyDescent="0.25">
      <c r="G46" s="232" t="s">
        <v>2</v>
      </c>
      <c r="H46" s="233"/>
    </row>
  </sheetData>
  <mergeCells count="11">
    <mergeCell ref="A2:C2"/>
    <mergeCell ref="D2:F2"/>
    <mergeCell ref="A3:C3"/>
    <mergeCell ref="D3:F3"/>
    <mergeCell ref="A4:C4"/>
    <mergeCell ref="D4:F4"/>
    <mergeCell ref="A5:C5"/>
    <mergeCell ref="D5:F5"/>
    <mergeCell ref="A6:C6"/>
    <mergeCell ref="B8:B18"/>
    <mergeCell ref="B19:B29"/>
  </mergeCells>
  <hyperlinks>
    <hyperlink ref="C8" r:id="rId1" display="http://dati.istat.it/OECDStat_Metadata/ShowMetadata.ashx?Dataset=DCSC_TUR&amp;Coords=[%5bCORREZ%5d.%5bN%5d%2c%5bTIPO_DATO7%5d.%5bAR%5d%2c%5bTIPO_ALLOGGIO2%5d.%5bALL%5d%2c%5bATECO_2007%5d.%5b551_553%5d%2c%5bTIPOITTER1A%5d.%5bALL%5d%2c%5bTIPOITTER1B%5d.%5bALL%5d"/>
    <hyperlink ref="C9" r:id="rId2" display="http://dati.istat.it/OECDStat_Metadata/ShowMetadata.ashx?Dataset=DCSC_TUR&amp;Coords=[%5bCORREZ%5d.%5bN%5d%2c%5bTIPO_DATO7%5d.%5bAR%5d%2c%5bTIPO_ALLOGGIO2%5d.%5bALL%5d%2c%5bATECO_2007%5d.%5b551_553%5d%2c%5bTIPOITTER1A%5d.%5bALL%5d%2c%5bTIPOITTER1B%5d.%5bALL%5d"/>
    <hyperlink ref="C10" r:id="rId3" display="http://dati.istat.it/OECDStat_Metadata/ShowMetadata.ashx?Dataset=DCSC_TUR&amp;Coords=[%5bCORREZ%5d.%5bN%5d%2c%5bTIPO_DATO7%5d.%5bAR%5d%2c%5bTIPO_ALLOGGIO2%5d.%5bALL%5d%2c%5bATECO_2007%5d.%5b551_553%5d%2c%5bTIPOITTER1A%5d.%5bALL%5d%2c%5bTIPOITTER1B%5d.%5bALL%5d"/>
    <hyperlink ref="C11" r:id="rId4" display="http://dati.istat.it/OECDStat_Metadata/ShowMetadata.ashx?Dataset=DCSC_TUR&amp;Coords=[%5bCORREZ%5d.%5bN%5d%2c%5bTIPO_DATO7%5d.%5bAR%5d%2c%5bTIPO_ALLOGGIO2%5d.%5bALL%5d%2c%5bATECO_2007%5d.%5b551_553%5d%2c%5bTIPOITTER1A%5d.%5bALL%5d%2c%5bTIPOITTER1B%5d.%5bALL%5d"/>
    <hyperlink ref="A30" r:id="rId5" display="http://dativ7a.istat.it//index.aspx?DatasetCode=DCSC_TUR"/>
    <hyperlink ref="A1" r:id="rId6" display="http://dati.istat.it/OECDStat_Metadata/ShowMetadata.ashx?Dataset=DCSC_TUR&amp;ShowOnWeb=true&amp;Lang=it"/>
  </hyperlinks>
  <pageMargins left="0.7" right="0.7" top="0.75" bottom="0.75" header="0.3" footer="0.3"/>
  <drawing r:id="rId7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N73"/>
  <sheetViews>
    <sheetView showGridLines="0" topLeftCell="A2" zoomScaleNormal="100" workbookViewId="0">
      <selection activeCell="O29" sqref="O29"/>
    </sheetView>
  </sheetViews>
  <sheetFormatPr defaultRowHeight="15" x14ac:dyDescent="0.25"/>
  <cols>
    <col min="1" max="1" width="27.42578125" style="53" customWidth="1"/>
    <col min="2" max="2" width="2.42578125" style="53" customWidth="1"/>
    <col min="3" max="15" width="9.140625" style="53"/>
    <col min="19" max="19" width="30.7109375" customWidth="1"/>
    <col min="20" max="21" width="11.28515625" customWidth="1"/>
    <col min="22" max="23" width="11.7109375" customWidth="1"/>
    <col min="24" max="25" width="11.28515625" customWidth="1"/>
    <col min="41" max="16384" width="9.140625" style="53"/>
  </cols>
  <sheetData>
    <row r="1" spans="1:40" hidden="1" x14ac:dyDescent="0.25">
      <c r="A1" s="123" t="e">
        <f ca="1">DotStatQuery(B1)</f>
        <v>#NAME?</v>
      </c>
      <c r="B1" s="123" t="s">
        <v>303</v>
      </c>
    </row>
    <row r="2" spans="1:40" x14ac:dyDescent="0.25">
      <c r="A2" s="124" t="s">
        <v>248</v>
      </c>
      <c r="I2" s="266" t="s">
        <v>304</v>
      </c>
      <c r="J2" s="266"/>
      <c r="K2" s="266"/>
      <c r="L2" s="266"/>
    </row>
    <row r="3" spans="1:40" x14ac:dyDescent="0.25">
      <c r="A3" s="309" t="s">
        <v>1</v>
      </c>
      <c r="B3" s="311"/>
      <c r="C3" s="312" t="s">
        <v>11</v>
      </c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  <c r="S3" s="2" t="s">
        <v>305</v>
      </c>
    </row>
    <row r="4" spans="1:40" x14ac:dyDescent="0.25">
      <c r="A4" s="309" t="s">
        <v>249</v>
      </c>
      <c r="B4" s="311"/>
      <c r="C4" s="312" t="s">
        <v>250</v>
      </c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4"/>
    </row>
    <row r="5" spans="1:40" x14ac:dyDescent="0.25">
      <c r="A5" s="309" t="s">
        <v>256</v>
      </c>
      <c r="B5" s="311"/>
      <c r="C5" s="312" t="s">
        <v>257</v>
      </c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4"/>
    </row>
    <row r="6" spans="1:40" x14ac:dyDescent="0.25">
      <c r="A6" s="315" t="s">
        <v>140</v>
      </c>
      <c r="B6" s="317"/>
      <c r="C6" s="361" t="s">
        <v>150</v>
      </c>
      <c r="D6" s="363"/>
      <c r="E6" s="363"/>
      <c r="F6" s="363"/>
      <c r="G6" s="363"/>
      <c r="H6" s="362"/>
      <c r="I6" s="361" t="s">
        <v>151</v>
      </c>
      <c r="J6" s="363"/>
      <c r="K6" s="363"/>
      <c r="L6" s="363"/>
      <c r="M6" s="363"/>
      <c r="N6" s="362"/>
      <c r="S6" s="364" t="s">
        <v>259</v>
      </c>
      <c r="T6" s="359" t="s">
        <v>306</v>
      </c>
      <c r="U6" s="366"/>
      <c r="V6" s="359" t="s">
        <v>307</v>
      </c>
      <c r="W6" s="366"/>
      <c r="X6" s="359" t="s">
        <v>308</v>
      </c>
      <c r="Y6" s="360"/>
    </row>
    <row r="7" spans="1:40" ht="15.75" thickBot="1" x14ac:dyDescent="0.3">
      <c r="A7" s="315" t="s">
        <v>251</v>
      </c>
      <c r="B7" s="317"/>
      <c r="C7" s="361" t="s">
        <v>252</v>
      </c>
      <c r="D7" s="362"/>
      <c r="E7" s="361" t="s">
        <v>299</v>
      </c>
      <c r="F7" s="362"/>
      <c r="G7" s="361" t="s">
        <v>309</v>
      </c>
      <c r="H7" s="362"/>
      <c r="I7" s="361" t="s">
        <v>252</v>
      </c>
      <c r="J7" s="362"/>
      <c r="K7" s="361" t="s">
        <v>299</v>
      </c>
      <c r="L7" s="362"/>
      <c r="M7" s="361" t="s">
        <v>309</v>
      </c>
      <c r="N7" s="362"/>
      <c r="S7" s="365"/>
      <c r="T7" s="267" t="s">
        <v>310</v>
      </c>
      <c r="U7" s="268" t="s">
        <v>311</v>
      </c>
      <c r="V7" s="267" t="s">
        <v>310</v>
      </c>
      <c r="W7" s="268" t="s">
        <v>311</v>
      </c>
      <c r="X7" s="267" t="s">
        <v>310</v>
      </c>
      <c r="Y7" s="268" t="s">
        <v>311</v>
      </c>
    </row>
    <row r="8" spans="1:40" x14ac:dyDescent="0.25">
      <c r="A8" s="315" t="s">
        <v>254</v>
      </c>
      <c r="B8" s="317"/>
      <c r="C8" s="127" t="s">
        <v>255</v>
      </c>
      <c r="D8" s="127" t="s">
        <v>243</v>
      </c>
      <c r="E8" s="127" t="s">
        <v>255</v>
      </c>
      <c r="F8" s="127" t="s">
        <v>243</v>
      </c>
      <c r="G8" s="127" t="s">
        <v>255</v>
      </c>
      <c r="H8" s="127" t="s">
        <v>243</v>
      </c>
      <c r="I8" s="127" t="s">
        <v>255</v>
      </c>
      <c r="J8" s="127" t="s">
        <v>243</v>
      </c>
      <c r="K8" s="127" t="s">
        <v>255</v>
      </c>
      <c r="L8" s="127" t="s">
        <v>243</v>
      </c>
      <c r="M8" s="127" t="s">
        <v>255</v>
      </c>
      <c r="N8" s="127" t="s">
        <v>243</v>
      </c>
      <c r="S8" s="239" t="s">
        <v>312</v>
      </c>
      <c r="T8" s="269">
        <v>14604</v>
      </c>
      <c r="U8" s="270">
        <v>61612</v>
      </c>
      <c r="V8" s="269">
        <v>8322</v>
      </c>
      <c r="W8" s="270">
        <v>34831</v>
      </c>
      <c r="X8" s="240">
        <v>6282</v>
      </c>
      <c r="Y8" s="240">
        <v>26781</v>
      </c>
    </row>
    <row r="9" spans="1:40" x14ac:dyDescent="0.25">
      <c r="A9" s="271" t="s">
        <v>259</v>
      </c>
      <c r="B9" s="133" t="s">
        <v>2</v>
      </c>
      <c r="C9" s="133" t="s">
        <v>2</v>
      </c>
      <c r="D9" s="133" t="s">
        <v>2</v>
      </c>
      <c r="E9" s="133" t="s">
        <v>2</v>
      </c>
      <c r="F9" s="133" t="s">
        <v>2</v>
      </c>
      <c r="G9" s="133" t="s">
        <v>2</v>
      </c>
      <c r="H9" s="133" t="s">
        <v>2</v>
      </c>
      <c r="I9" s="133" t="s">
        <v>2</v>
      </c>
      <c r="J9" s="133" t="s">
        <v>2</v>
      </c>
      <c r="K9" s="133" t="s">
        <v>2</v>
      </c>
      <c r="L9" s="133" t="s">
        <v>2</v>
      </c>
      <c r="M9" s="133" t="s">
        <v>2</v>
      </c>
      <c r="N9" s="133" t="s">
        <v>2</v>
      </c>
      <c r="S9" s="239" t="s">
        <v>313</v>
      </c>
      <c r="T9" s="269">
        <v>8606</v>
      </c>
      <c r="U9" s="270">
        <v>33129</v>
      </c>
      <c r="V9" s="269">
        <v>6499</v>
      </c>
      <c r="W9" s="270">
        <v>24150</v>
      </c>
      <c r="X9" s="240">
        <v>2107</v>
      </c>
      <c r="Y9" s="240">
        <v>8979</v>
      </c>
    </row>
    <row r="10" spans="1:40" s="275" customFormat="1" x14ac:dyDescent="0.25">
      <c r="A10" s="272" t="s">
        <v>314</v>
      </c>
      <c r="B10" s="273" t="s">
        <v>2</v>
      </c>
      <c r="C10" s="274">
        <v>1</v>
      </c>
      <c r="D10" s="274">
        <v>1</v>
      </c>
      <c r="E10" s="274" t="s">
        <v>271</v>
      </c>
      <c r="F10" s="274" t="s">
        <v>271</v>
      </c>
      <c r="G10" s="274">
        <v>1</v>
      </c>
      <c r="H10" s="274">
        <v>1</v>
      </c>
      <c r="I10" s="274" t="s">
        <v>271</v>
      </c>
      <c r="J10" s="274" t="s">
        <v>271</v>
      </c>
      <c r="K10" s="274" t="s">
        <v>271</v>
      </c>
      <c r="L10" s="274" t="s">
        <v>271</v>
      </c>
      <c r="M10" s="274" t="s">
        <v>271</v>
      </c>
      <c r="N10" s="274" t="s">
        <v>271</v>
      </c>
      <c r="P10"/>
      <c r="Q10"/>
      <c r="R10"/>
      <c r="S10" s="239" t="s">
        <v>315</v>
      </c>
      <c r="T10" s="269">
        <v>4520</v>
      </c>
      <c r="U10" s="270">
        <v>15545</v>
      </c>
      <c r="V10" s="269">
        <v>3340</v>
      </c>
      <c r="W10" s="270">
        <v>10612</v>
      </c>
      <c r="X10" s="240">
        <v>1180</v>
      </c>
      <c r="Y10" s="240">
        <v>4933</v>
      </c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</row>
    <row r="11" spans="1:40" s="275" customFormat="1" x14ac:dyDescent="0.25">
      <c r="A11" s="272" t="s">
        <v>277</v>
      </c>
      <c r="B11" s="273" t="s">
        <v>2</v>
      </c>
      <c r="C11" s="274">
        <v>1643166</v>
      </c>
      <c r="D11" s="274">
        <v>6176702</v>
      </c>
      <c r="E11" s="274">
        <v>1284904</v>
      </c>
      <c r="F11" s="274">
        <v>4041860</v>
      </c>
      <c r="G11" s="274">
        <v>358262</v>
      </c>
      <c r="H11" s="274">
        <v>2134842</v>
      </c>
      <c r="I11" s="274">
        <v>1069867</v>
      </c>
      <c r="J11" s="274">
        <v>4012792</v>
      </c>
      <c r="K11" s="274">
        <v>806690</v>
      </c>
      <c r="L11" s="274">
        <v>2643560</v>
      </c>
      <c r="M11" s="274">
        <v>263177</v>
      </c>
      <c r="N11" s="274">
        <v>1369232</v>
      </c>
      <c r="P11"/>
      <c r="Q11"/>
      <c r="R11"/>
      <c r="S11" s="239" t="s">
        <v>316</v>
      </c>
      <c r="T11" s="269">
        <v>3968</v>
      </c>
      <c r="U11" s="270">
        <v>17690</v>
      </c>
      <c r="V11" s="269">
        <v>2733</v>
      </c>
      <c r="W11" s="270">
        <v>11872</v>
      </c>
      <c r="X11" s="240">
        <v>1235</v>
      </c>
      <c r="Y11" s="240">
        <v>5818</v>
      </c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1:40" s="275" customFormat="1" x14ac:dyDescent="0.25">
      <c r="A12" s="272" t="s">
        <v>279</v>
      </c>
      <c r="B12" s="273" t="s">
        <v>2</v>
      </c>
      <c r="C12" s="274">
        <v>1450463</v>
      </c>
      <c r="D12" s="274">
        <v>5383234</v>
      </c>
      <c r="E12" s="274">
        <v>1146193</v>
      </c>
      <c r="F12" s="274">
        <v>3552244</v>
      </c>
      <c r="G12" s="274">
        <v>304270</v>
      </c>
      <c r="H12" s="274">
        <v>1830990</v>
      </c>
      <c r="I12" s="274">
        <v>1009495</v>
      </c>
      <c r="J12" s="274">
        <v>3779939</v>
      </c>
      <c r="K12" s="274">
        <v>764194</v>
      </c>
      <c r="L12" s="274">
        <v>2491851</v>
      </c>
      <c r="M12" s="274">
        <v>245301</v>
      </c>
      <c r="N12" s="274">
        <v>1288088</v>
      </c>
      <c r="P12"/>
      <c r="Q12"/>
      <c r="R12"/>
      <c r="S12" s="239" t="s">
        <v>317</v>
      </c>
      <c r="T12" s="269">
        <v>3210</v>
      </c>
      <c r="U12" s="270">
        <v>13572</v>
      </c>
      <c r="V12" s="269">
        <v>1486</v>
      </c>
      <c r="W12" s="270">
        <v>3628</v>
      </c>
      <c r="X12" s="240">
        <v>1724</v>
      </c>
      <c r="Y12" s="240">
        <v>9944</v>
      </c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s="275" customFormat="1" x14ac:dyDescent="0.25">
      <c r="A13" s="136" t="s">
        <v>278</v>
      </c>
      <c r="B13" s="276" t="s">
        <v>2</v>
      </c>
      <c r="C13" s="277">
        <v>192703</v>
      </c>
      <c r="D13" s="277">
        <v>793468</v>
      </c>
      <c r="E13" s="277">
        <v>138711</v>
      </c>
      <c r="F13" s="277">
        <v>489616</v>
      </c>
      <c r="G13" s="277">
        <v>53992</v>
      </c>
      <c r="H13" s="277">
        <v>303852</v>
      </c>
      <c r="I13" s="277">
        <v>60372</v>
      </c>
      <c r="J13" s="277">
        <v>232853</v>
      </c>
      <c r="K13" s="277">
        <v>42496</v>
      </c>
      <c r="L13" s="277">
        <v>151709</v>
      </c>
      <c r="M13" s="277">
        <v>17876</v>
      </c>
      <c r="N13" s="277">
        <v>81144</v>
      </c>
      <c r="P13"/>
      <c r="Q13"/>
      <c r="R13"/>
      <c r="S13" s="239" t="s">
        <v>318</v>
      </c>
      <c r="T13" s="269">
        <v>3132</v>
      </c>
      <c r="U13" s="270">
        <v>12816</v>
      </c>
      <c r="V13" s="269">
        <v>2594</v>
      </c>
      <c r="W13" s="270">
        <v>9556</v>
      </c>
      <c r="X13" s="240">
        <v>538</v>
      </c>
      <c r="Y13" s="240">
        <v>3260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s="275" customFormat="1" x14ac:dyDescent="0.25">
      <c r="A14" s="272" t="s">
        <v>319</v>
      </c>
      <c r="B14" s="273" t="s">
        <v>2</v>
      </c>
      <c r="C14" s="278">
        <v>123521</v>
      </c>
      <c r="D14" s="278">
        <v>552488</v>
      </c>
      <c r="E14" s="278">
        <v>81969</v>
      </c>
      <c r="F14" s="278">
        <v>304482</v>
      </c>
      <c r="G14" s="278">
        <v>41552</v>
      </c>
      <c r="H14" s="278">
        <v>248006</v>
      </c>
      <c r="I14" s="278">
        <v>41361</v>
      </c>
      <c r="J14" s="278">
        <v>163754</v>
      </c>
      <c r="K14" s="278">
        <v>27215</v>
      </c>
      <c r="L14" s="278">
        <v>99657</v>
      </c>
      <c r="M14" s="278">
        <v>14146</v>
      </c>
      <c r="N14" s="278">
        <v>64097</v>
      </c>
      <c r="P14"/>
      <c r="Q14"/>
      <c r="R14"/>
      <c r="S14" s="239" t="s">
        <v>320</v>
      </c>
      <c r="T14" s="269">
        <v>3017</v>
      </c>
      <c r="U14" s="270">
        <v>10155</v>
      </c>
      <c r="V14" s="269">
        <v>2337</v>
      </c>
      <c r="W14" s="270">
        <v>7711</v>
      </c>
      <c r="X14" s="240">
        <v>680</v>
      </c>
      <c r="Y14" s="240">
        <v>2444</v>
      </c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1:40" x14ac:dyDescent="0.25">
      <c r="A15" s="136" t="s">
        <v>321</v>
      </c>
      <c r="B15" s="133" t="s">
        <v>2</v>
      </c>
      <c r="C15" s="279">
        <v>34798</v>
      </c>
      <c r="D15" s="279">
        <v>191461</v>
      </c>
      <c r="E15" s="279">
        <v>20934</v>
      </c>
      <c r="F15" s="279">
        <v>100452</v>
      </c>
      <c r="G15" s="279">
        <v>13864</v>
      </c>
      <c r="H15" s="279">
        <v>91009</v>
      </c>
      <c r="I15" s="279">
        <v>14604</v>
      </c>
      <c r="J15" s="279">
        <v>61612</v>
      </c>
      <c r="K15" s="279">
        <v>8322</v>
      </c>
      <c r="L15" s="279">
        <v>34831</v>
      </c>
      <c r="M15" s="279">
        <v>6282</v>
      </c>
      <c r="N15" s="279">
        <v>26781</v>
      </c>
      <c r="O15" s="53">
        <v>1</v>
      </c>
      <c r="S15" s="239" t="s">
        <v>322</v>
      </c>
      <c r="T15" s="269">
        <v>2427</v>
      </c>
      <c r="U15" s="270">
        <v>10685</v>
      </c>
      <c r="V15" s="269">
        <v>2053</v>
      </c>
      <c r="W15" s="270">
        <v>8076</v>
      </c>
      <c r="X15" s="240">
        <v>374</v>
      </c>
      <c r="Y15" s="240">
        <v>2609</v>
      </c>
    </row>
    <row r="16" spans="1:40" s="275" customFormat="1" x14ac:dyDescent="0.25">
      <c r="A16" s="272" t="s">
        <v>323</v>
      </c>
      <c r="B16" s="273" t="s">
        <v>2</v>
      </c>
      <c r="C16" s="274">
        <v>29094</v>
      </c>
      <c r="D16" s="274">
        <v>122830</v>
      </c>
      <c r="E16" s="274">
        <v>22873</v>
      </c>
      <c r="F16" s="274">
        <v>88896</v>
      </c>
      <c r="G16" s="274">
        <v>6221</v>
      </c>
      <c r="H16" s="274">
        <v>33934</v>
      </c>
      <c r="I16" s="274">
        <v>12782</v>
      </c>
      <c r="J16" s="274">
        <v>48786</v>
      </c>
      <c r="K16" s="274">
        <v>9993</v>
      </c>
      <c r="L16" s="274">
        <v>36071</v>
      </c>
      <c r="M16" s="274">
        <v>2789</v>
      </c>
      <c r="N16" s="274">
        <v>12715</v>
      </c>
      <c r="P16"/>
      <c r="Q16"/>
      <c r="R16"/>
      <c r="S16" s="239" t="s">
        <v>324</v>
      </c>
      <c r="T16" s="269">
        <v>1861</v>
      </c>
      <c r="U16" s="270">
        <v>6152</v>
      </c>
      <c r="V16" s="269">
        <v>1183</v>
      </c>
      <c r="W16" s="270">
        <v>3691</v>
      </c>
      <c r="X16" s="240">
        <v>678</v>
      </c>
      <c r="Y16" s="240">
        <v>2461</v>
      </c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x14ac:dyDescent="0.25">
      <c r="A17" s="136" t="s">
        <v>325</v>
      </c>
      <c r="B17" s="133" t="s">
        <v>2</v>
      </c>
      <c r="C17" s="277">
        <v>15198</v>
      </c>
      <c r="D17" s="277">
        <v>72224</v>
      </c>
      <c r="E17" s="277">
        <v>11072</v>
      </c>
      <c r="F17" s="277">
        <v>48440</v>
      </c>
      <c r="G17" s="277">
        <v>4126</v>
      </c>
      <c r="H17" s="277">
        <v>23784</v>
      </c>
      <c r="I17" s="277">
        <v>8606</v>
      </c>
      <c r="J17" s="277">
        <v>33129</v>
      </c>
      <c r="K17" s="277">
        <v>6499</v>
      </c>
      <c r="L17" s="277">
        <v>24150</v>
      </c>
      <c r="M17" s="277">
        <v>2107</v>
      </c>
      <c r="N17" s="277">
        <v>8979</v>
      </c>
      <c r="O17" s="53">
        <v>2</v>
      </c>
      <c r="S17" s="239" t="s">
        <v>326</v>
      </c>
      <c r="T17" s="269">
        <v>1492</v>
      </c>
      <c r="U17" s="270">
        <v>5870</v>
      </c>
      <c r="V17" s="269">
        <v>1095</v>
      </c>
      <c r="W17" s="270">
        <v>4089</v>
      </c>
      <c r="X17" s="240">
        <v>397</v>
      </c>
      <c r="Y17" s="240">
        <v>1781</v>
      </c>
    </row>
    <row r="18" spans="1:40" x14ac:dyDescent="0.25">
      <c r="A18" s="136" t="s">
        <v>327</v>
      </c>
      <c r="B18" s="133" t="s">
        <v>2</v>
      </c>
      <c r="C18" s="277">
        <v>12897</v>
      </c>
      <c r="D18" s="277">
        <v>41702</v>
      </c>
      <c r="E18" s="277">
        <v>9788</v>
      </c>
      <c r="F18" s="277">
        <v>28268</v>
      </c>
      <c r="G18" s="277">
        <v>3109</v>
      </c>
      <c r="H18" s="277">
        <v>13434</v>
      </c>
      <c r="I18" s="277">
        <v>4520</v>
      </c>
      <c r="J18" s="277">
        <v>15545</v>
      </c>
      <c r="K18" s="277">
        <v>3340</v>
      </c>
      <c r="L18" s="277">
        <v>10612</v>
      </c>
      <c r="M18" s="277">
        <v>1180</v>
      </c>
      <c r="N18" s="277">
        <v>4933</v>
      </c>
      <c r="O18" s="53">
        <v>3</v>
      </c>
      <c r="S18" s="239" t="s">
        <v>328</v>
      </c>
      <c r="T18" s="269">
        <v>1267</v>
      </c>
      <c r="U18" s="270">
        <v>3250</v>
      </c>
      <c r="V18" s="269">
        <v>1032</v>
      </c>
      <c r="W18" s="270">
        <v>2469</v>
      </c>
      <c r="X18" s="240">
        <v>235</v>
      </c>
      <c r="Y18" s="240">
        <v>781</v>
      </c>
    </row>
    <row r="19" spans="1:40" x14ac:dyDescent="0.25">
      <c r="A19" s="136" t="s">
        <v>329</v>
      </c>
      <c r="B19" s="133" t="s">
        <v>2</v>
      </c>
      <c r="C19" s="279">
        <v>10360</v>
      </c>
      <c r="D19" s="279">
        <v>50064</v>
      </c>
      <c r="E19" s="279">
        <v>7935</v>
      </c>
      <c r="F19" s="279">
        <v>35611</v>
      </c>
      <c r="G19" s="279">
        <v>2425</v>
      </c>
      <c r="H19" s="279">
        <v>14453</v>
      </c>
      <c r="I19" s="279">
        <v>3968</v>
      </c>
      <c r="J19" s="279">
        <v>17690</v>
      </c>
      <c r="K19" s="279">
        <v>2733</v>
      </c>
      <c r="L19" s="279">
        <v>11872</v>
      </c>
      <c r="M19" s="279">
        <v>1235</v>
      </c>
      <c r="N19" s="279">
        <v>5818</v>
      </c>
      <c r="O19" s="53">
        <v>4</v>
      </c>
      <c r="S19" s="239" t="s">
        <v>330</v>
      </c>
      <c r="T19" s="269">
        <v>1235</v>
      </c>
      <c r="U19" s="270">
        <v>3181</v>
      </c>
      <c r="V19" s="269">
        <v>997</v>
      </c>
      <c r="W19" s="270">
        <v>2536</v>
      </c>
      <c r="X19" s="240">
        <v>238</v>
      </c>
      <c r="Y19" s="240">
        <v>645</v>
      </c>
    </row>
    <row r="20" spans="1:40" x14ac:dyDescent="0.25">
      <c r="A20" s="136" t="s">
        <v>331</v>
      </c>
      <c r="B20" s="133" t="s">
        <v>2</v>
      </c>
      <c r="C20" s="279">
        <v>8990</v>
      </c>
      <c r="D20" s="279">
        <v>43707</v>
      </c>
      <c r="E20" s="279">
        <v>3254</v>
      </c>
      <c r="F20" s="279">
        <v>8255</v>
      </c>
      <c r="G20" s="279">
        <v>5736</v>
      </c>
      <c r="H20" s="279">
        <v>35452</v>
      </c>
      <c r="I20" s="279">
        <v>3210</v>
      </c>
      <c r="J20" s="279">
        <v>13572</v>
      </c>
      <c r="K20" s="279">
        <v>1486</v>
      </c>
      <c r="L20" s="279">
        <v>3628</v>
      </c>
      <c r="M20" s="279">
        <v>1724</v>
      </c>
      <c r="N20" s="279">
        <v>9944</v>
      </c>
      <c r="O20" s="53">
        <v>5</v>
      </c>
      <c r="S20" s="239" t="s">
        <v>332</v>
      </c>
      <c r="T20" s="269">
        <v>967</v>
      </c>
      <c r="U20" s="270">
        <v>5057</v>
      </c>
      <c r="V20" s="269">
        <v>477</v>
      </c>
      <c r="W20" s="270">
        <v>2236</v>
      </c>
      <c r="X20" s="240">
        <v>490</v>
      </c>
      <c r="Y20" s="240">
        <v>2821</v>
      </c>
    </row>
    <row r="21" spans="1:40" x14ac:dyDescent="0.25">
      <c r="A21" s="136" t="s">
        <v>333</v>
      </c>
      <c r="B21" s="133" t="s">
        <v>2</v>
      </c>
      <c r="C21" s="279">
        <v>7227</v>
      </c>
      <c r="D21" s="279">
        <v>26705</v>
      </c>
      <c r="E21" s="279">
        <v>6115</v>
      </c>
      <c r="F21" s="279">
        <v>20864</v>
      </c>
      <c r="G21" s="279">
        <v>1112</v>
      </c>
      <c r="H21" s="279">
        <v>5841</v>
      </c>
      <c r="I21" s="279">
        <v>3132</v>
      </c>
      <c r="J21" s="279">
        <v>12816</v>
      </c>
      <c r="K21" s="279">
        <v>2594</v>
      </c>
      <c r="L21" s="279">
        <v>9556</v>
      </c>
      <c r="M21" s="279">
        <v>538</v>
      </c>
      <c r="N21" s="279">
        <v>3260</v>
      </c>
      <c r="O21" s="53">
        <v>6</v>
      </c>
      <c r="S21" s="239" t="s">
        <v>334</v>
      </c>
      <c r="T21" s="269">
        <v>681</v>
      </c>
      <c r="U21" s="270">
        <v>1842</v>
      </c>
      <c r="V21" s="269">
        <v>618</v>
      </c>
      <c r="W21" s="270">
        <v>1664</v>
      </c>
      <c r="X21" s="240">
        <v>63</v>
      </c>
      <c r="Y21" s="240">
        <v>178</v>
      </c>
    </row>
    <row r="22" spans="1:40" x14ac:dyDescent="0.25">
      <c r="A22" s="136" t="s">
        <v>335</v>
      </c>
      <c r="B22" s="133" t="s">
        <v>2</v>
      </c>
      <c r="C22" s="279">
        <v>9371</v>
      </c>
      <c r="D22" s="279">
        <v>27391</v>
      </c>
      <c r="E22" s="279">
        <v>7403</v>
      </c>
      <c r="F22" s="279">
        <v>21152</v>
      </c>
      <c r="G22" s="279">
        <v>1968</v>
      </c>
      <c r="H22" s="279">
        <v>6239</v>
      </c>
      <c r="I22" s="279">
        <v>3017</v>
      </c>
      <c r="J22" s="279">
        <v>10155</v>
      </c>
      <c r="K22" s="279">
        <v>2337</v>
      </c>
      <c r="L22" s="279">
        <v>7711</v>
      </c>
      <c r="M22" s="279">
        <v>680</v>
      </c>
      <c r="N22" s="279">
        <v>2444</v>
      </c>
      <c r="O22" s="53">
        <v>7</v>
      </c>
      <c r="S22" s="239" t="s">
        <v>336</v>
      </c>
      <c r="T22" s="269">
        <v>511</v>
      </c>
      <c r="U22" s="270">
        <v>1399</v>
      </c>
      <c r="V22" s="269">
        <v>428</v>
      </c>
      <c r="W22" s="270">
        <v>1130</v>
      </c>
      <c r="X22" s="240">
        <v>83</v>
      </c>
      <c r="Y22" s="240">
        <v>269</v>
      </c>
    </row>
    <row r="23" spans="1:40" x14ac:dyDescent="0.25">
      <c r="A23" s="136" t="s">
        <v>337</v>
      </c>
      <c r="B23" s="133" t="s">
        <v>2</v>
      </c>
      <c r="C23" s="277">
        <v>5131</v>
      </c>
      <c r="D23" s="277">
        <v>21533</v>
      </c>
      <c r="E23" s="277">
        <v>4337</v>
      </c>
      <c r="F23" s="277">
        <v>16419</v>
      </c>
      <c r="G23" s="277">
        <v>794</v>
      </c>
      <c r="H23" s="277">
        <v>5114</v>
      </c>
      <c r="I23" s="277">
        <v>2427</v>
      </c>
      <c r="J23" s="277">
        <v>10685</v>
      </c>
      <c r="K23" s="277">
        <v>2053</v>
      </c>
      <c r="L23" s="277">
        <v>8076</v>
      </c>
      <c r="M23" s="277">
        <v>374</v>
      </c>
      <c r="N23" s="277">
        <v>2609</v>
      </c>
      <c r="O23" s="53">
        <v>8</v>
      </c>
      <c r="S23" s="239" t="s">
        <v>338</v>
      </c>
      <c r="T23" s="269">
        <v>461</v>
      </c>
      <c r="U23" s="270">
        <v>984</v>
      </c>
      <c r="V23" s="269">
        <v>307</v>
      </c>
      <c r="W23" s="270">
        <v>539</v>
      </c>
      <c r="X23" s="240">
        <v>154</v>
      </c>
      <c r="Y23" s="240">
        <v>445</v>
      </c>
    </row>
    <row r="24" spans="1:40" x14ac:dyDescent="0.25">
      <c r="A24" s="136" t="s">
        <v>339</v>
      </c>
      <c r="B24" s="133" t="s">
        <v>2</v>
      </c>
      <c r="C24" s="277">
        <v>5251</v>
      </c>
      <c r="D24" s="277">
        <v>23111</v>
      </c>
      <c r="E24" s="277">
        <v>3505</v>
      </c>
      <c r="F24" s="277">
        <v>14046</v>
      </c>
      <c r="G24" s="277">
        <v>1746</v>
      </c>
      <c r="H24" s="277">
        <v>9065</v>
      </c>
      <c r="I24" s="277">
        <v>1861</v>
      </c>
      <c r="J24" s="277">
        <v>6152</v>
      </c>
      <c r="K24" s="277">
        <v>1183</v>
      </c>
      <c r="L24" s="277">
        <v>3691</v>
      </c>
      <c r="M24" s="277">
        <v>678</v>
      </c>
      <c r="N24" s="277">
        <v>2461</v>
      </c>
      <c r="O24" s="53">
        <v>9</v>
      </c>
      <c r="S24" s="239" t="s">
        <v>340</v>
      </c>
      <c r="T24" s="269">
        <v>401</v>
      </c>
      <c r="U24" s="270">
        <v>1365</v>
      </c>
      <c r="V24" s="269">
        <v>282</v>
      </c>
      <c r="W24" s="270">
        <v>813</v>
      </c>
      <c r="X24" s="240">
        <v>119</v>
      </c>
      <c r="Y24" s="240">
        <v>552</v>
      </c>
    </row>
    <row r="25" spans="1:40" x14ac:dyDescent="0.25">
      <c r="A25" s="136" t="s">
        <v>341</v>
      </c>
      <c r="B25" s="133" t="s">
        <v>2</v>
      </c>
      <c r="C25" s="279">
        <v>8081</v>
      </c>
      <c r="D25" s="279">
        <v>29109</v>
      </c>
      <c r="E25" s="279">
        <v>6279</v>
      </c>
      <c r="F25" s="279">
        <v>20072</v>
      </c>
      <c r="G25" s="279">
        <v>1802</v>
      </c>
      <c r="H25" s="279">
        <v>9037</v>
      </c>
      <c r="I25" s="279">
        <v>1492</v>
      </c>
      <c r="J25" s="279">
        <v>5870</v>
      </c>
      <c r="K25" s="279">
        <v>1095</v>
      </c>
      <c r="L25" s="279">
        <v>4089</v>
      </c>
      <c r="M25" s="279">
        <v>397</v>
      </c>
      <c r="N25" s="279">
        <v>1781</v>
      </c>
      <c r="O25" s="53">
        <v>10</v>
      </c>
      <c r="S25" s="239" t="s">
        <v>342</v>
      </c>
      <c r="T25" s="269">
        <v>369</v>
      </c>
      <c r="U25" s="270">
        <v>1354</v>
      </c>
      <c r="V25" s="269">
        <v>324</v>
      </c>
      <c r="W25" s="270">
        <v>1194</v>
      </c>
      <c r="X25" s="240">
        <v>45</v>
      </c>
      <c r="Y25" s="240">
        <v>160</v>
      </c>
    </row>
    <row r="26" spans="1:40" x14ac:dyDescent="0.25">
      <c r="A26" s="136" t="s">
        <v>343</v>
      </c>
      <c r="B26" s="133" t="s">
        <v>2</v>
      </c>
      <c r="C26" s="277">
        <v>4395</v>
      </c>
      <c r="D26" s="277">
        <v>11437</v>
      </c>
      <c r="E26" s="277">
        <v>3769</v>
      </c>
      <c r="F26" s="277">
        <v>9823</v>
      </c>
      <c r="G26" s="277">
        <v>626</v>
      </c>
      <c r="H26" s="277">
        <v>1614</v>
      </c>
      <c r="I26" s="277">
        <v>1267</v>
      </c>
      <c r="J26" s="277">
        <v>3250</v>
      </c>
      <c r="K26" s="277">
        <v>1032</v>
      </c>
      <c r="L26" s="277">
        <v>2469</v>
      </c>
      <c r="M26" s="277">
        <v>235</v>
      </c>
      <c r="N26" s="277">
        <v>781</v>
      </c>
      <c r="O26" s="53">
        <v>11</v>
      </c>
      <c r="S26" s="280" t="s">
        <v>344</v>
      </c>
      <c r="T26" s="281">
        <v>361</v>
      </c>
      <c r="U26" s="282">
        <v>1047</v>
      </c>
      <c r="V26" s="281">
        <v>289</v>
      </c>
      <c r="W26" s="282">
        <v>761</v>
      </c>
      <c r="X26" s="283">
        <v>72</v>
      </c>
      <c r="Y26" s="283">
        <v>286</v>
      </c>
    </row>
    <row r="27" spans="1:40" x14ac:dyDescent="0.25">
      <c r="A27" s="136" t="s">
        <v>330</v>
      </c>
      <c r="B27" s="133" t="s">
        <v>2</v>
      </c>
      <c r="C27" s="277">
        <v>11549</v>
      </c>
      <c r="D27" s="277">
        <v>29319</v>
      </c>
      <c r="E27" s="277">
        <v>9408</v>
      </c>
      <c r="F27" s="277">
        <v>23333</v>
      </c>
      <c r="G27" s="277">
        <v>2141</v>
      </c>
      <c r="H27" s="277">
        <v>5986</v>
      </c>
      <c r="I27" s="277">
        <v>1235</v>
      </c>
      <c r="J27" s="277">
        <v>3181</v>
      </c>
      <c r="K27" s="277">
        <v>997</v>
      </c>
      <c r="L27" s="277">
        <v>2536</v>
      </c>
      <c r="M27" s="277">
        <v>238</v>
      </c>
      <c r="N27" s="277">
        <v>645</v>
      </c>
      <c r="O27" s="53">
        <v>12</v>
      </c>
      <c r="S27" s="284" t="s">
        <v>345</v>
      </c>
      <c r="T27" s="285">
        <v>60372</v>
      </c>
      <c r="U27" s="286">
        <v>232853</v>
      </c>
      <c r="V27" s="285">
        <v>42496</v>
      </c>
      <c r="W27" s="286">
        <v>151709</v>
      </c>
      <c r="X27" s="287">
        <v>17876</v>
      </c>
      <c r="Y27" s="287">
        <v>81144</v>
      </c>
      <c r="Z27" s="105"/>
    </row>
    <row r="28" spans="1:40" x14ac:dyDescent="0.25">
      <c r="A28" s="136" t="s">
        <v>346</v>
      </c>
      <c r="B28" s="133" t="s">
        <v>2</v>
      </c>
      <c r="C28" s="279">
        <v>8573</v>
      </c>
      <c r="D28" s="279">
        <v>59522</v>
      </c>
      <c r="E28" s="279">
        <v>2316</v>
      </c>
      <c r="F28" s="279">
        <v>12068</v>
      </c>
      <c r="G28" s="279">
        <v>6257</v>
      </c>
      <c r="H28" s="279">
        <v>47454</v>
      </c>
      <c r="I28" s="279">
        <v>967</v>
      </c>
      <c r="J28" s="279">
        <v>5057</v>
      </c>
      <c r="K28" s="279">
        <v>477</v>
      </c>
      <c r="L28" s="279">
        <v>2236</v>
      </c>
      <c r="M28" s="279">
        <v>490</v>
      </c>
      <c r="N28" s="279">
        <v>2821</v>
      </c>
      <c r="O28" s="53">
        <v>13</v>
      </c>
    </row>
    <row r="29" spans="1:40" x14ac:dyDescent="0.25">
      <c r="A29" s="136" t="s">
        <v>347</v>
      </c>
      <c r="B29" s="133" t="s">
        <v>2</v>
      </c>
      <c r="C29" s="279">
        <v>4214</v>
      </c>
      <c r="D29" s="279">
        <v>17532</v>
      </c>
      <c r="E29" s="279">
        <v>3560</v>
      </c>
      <c r="F29" s="279">
        <v>14377</v>
      </c>
      <c r="G29" s="279">
        <v>654</v>
      </c>
      <c r="H29" s="279">
        <v>3155</v>
      </c>
      <c r="I29" s="279">
        <v>681</v>
      </c>
      <c r="J29" s="279">
        <v>1842</v>
      </c>
      <c r="K29" s="279">
        <v>618</v>
      </c>
      <c r="L29" s="279">
        <v>1664</v>
      </c>
      <c r="M29" s="279">
        <v>63</v>
      </c>
      <c r="N29" s="279">
        <v>178</v>
      </c>
      <c r="O29" s="53">
        <v>14</v>
      </c>
    </row>
    <row r="30" spans="1:40" s="275" customFormat="1" ht="21" x14ac:dyDescent="0.25">
      <c r="A30" s="272" t="s">
        <v>348</v>
      </c>
      <c r="B30" s="273" t="s">
        <v>2</v>
      </c>
      <c r="C30" s="278">
        <v>1903</v>
      </c>
      <c r="D30" s="278">
        <v>5931</v>
      </c>
      <c r="E30" s="278">
        <v>1678</v>
      </c>
      <c r="F30" s="278">
        <v>5268</v>
      </c>
      <c r="G30" s="278">
        <v>225</v>
      </c>
      <c r="H30" s="278">
        <v>663</v>
      </c>
      <c r="I30" s="278">
        <v>660</v>
      </c>
      <c r="J30" s="278">
        <v>2421</v>
      </c>
      <c r="K30" s="278">
        <v>585</v>
      </c>
      <c r="L30" s="278">
        <v>1858</v>
      </c>
      <c r="M30" s="278">
        <v>75</v>
      </c>
      <c r="N30" s="278">
        <v>563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75" customFormat="1" x14ac:dyDescent="0.25">
      <c r="A31" s="272" t="s">
        <v>349</v>
      </c>
      <c r="B31" s="273" t="s">
        <v>2</v>
      </c>
      <c r="C31" s="278">
        <v>2008</v>
      </c>
      <c r="D31" s="278">
        <v>5945</v>
      </c>
      <c r="E31" s="278">
        <v>1769</v>
      </c>
      <c r="F31" s="278">
        <v>5040</v>
      </c>
      <c r="G31" s="278">
        <v>239</v>
      </c>
      <c r="H31" s="278">
        <v>905</v>
      </c>
      <c r="I31" s="278">
        <v>598</v>
      </c>
      <c r="J31" s="278">
        <v>1900</v>
      </c>
      <c r="K31" s="278">
        <v>522</v>
      </c>
      <c r="L31" s="278">
        <v>1634</v>
      </c>
      <c r="M31" s="278">
        <v>76</v>
      </c>
      <c r="N31" s="278">
        <v>266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x14ac:dyDescent="0.25">
      <c r="A32" s="136" t="s">
        <v>336</v>
      </c>
      <c r="B32" s="133" t="s">
        <v>2</v>
      </c>
      <c r="C32" s="279">
        <v>2873</v>
      </c>
      <c r="D32" s="279">
        <v>7538</v>
      </c>
      <c r="E32" s="279">
        <v>2528</v>
      </c>
      <c r="F32" s="279">
        <v>6426</v>
      </c>
      <c r="G32" s="279">
        <v>345</v>
      </c>
      <c r="H32" s="279">
        <v>1112</v>
      </c>
      <c r="I32" s="279">
        <v>511</v>
      </c>
      <c r="J32" s="279">
        <v>1399</v>
      </c>
      <c r="K32" s="279">
        <v>428</v>
      </c>
      <c r="L32" s="279">
        <v>1130</v>
      </c>
      <c r="M32" s="279">
        <v>83</v>
      </c>
      <c r="N32" s="279">
        <v>269</v>
      </c>
      <c r="O32" s="53">
        <v>15</v>
      </c>
    </row>
    <row r="33" spans="1:40" x14ac:dyDescent="0.25">
      <c r="A33" s="136" t="s">
        <v>350</v>
      </c>
      <c r="B33" s="133" t="s">
        <v>2</v>
      </c>
      <c r="C33" s="279">
        <v>1578</v>
      </c>
      <c r="D33" s="279">
        <v>3090</v>
      </c>
      <c r="E33" s="279">
        <v>1310</v>
      </c>
      <c r="F33" s="279">
        <v>2406</v>
      </c>
      <c r="G33" s="279">
        <v>268</v>
      </c>
      <c r="H33" s="279">
        <v>684</v>
      </c>
      <c r="I33" s="279">
        <v>461</v>
      </c>
      <c r="J33" s="279">
        <v>984</v>
      </c>
      <c r="K33" s="279">
        <v>307</v>
      </c>
      <c r="L33" s="279">
        <v>539</v>
      </c>
      <c r="M33" s="279">
        <v>154</v>
      </c>
      <c r="N33" s="279">
        <v>445</v>
      </c>
      <c r="O33" s="53">
        <v>16</v>
      </c>
    </row>
    <row r="34" spans="1:40" s="275" customFormat="1" ht="31.5" x14ac:dyDescent="0.25">
      <c r="A34" s="272" t="s">
        <v>351</v>
      </c>
      <c r="B34" s="273" t="s">
        <v>2</v>
      </c>
      <c r="C34" s="274">
        <v>1111</v>
      </c>
      <c r="D34" s="274">
        <v>3395</v>
      </c>
      <c r="E34" s="274">
        <v>973</v>
      </c>
      <c r="F34" s="274">
        <v>2852</v>
      </c>
      <c r="G34" s="274">
        <v>138</v>
      </c>
      <c r="H34" s="274">
        <v>543</v>
      </c>
      <c r="I34" s="274">
        <v>450</v>
      </c>
      <c r="J34" s="274">
        <v>1122</v>
      </c>
      <c r="K34" s="274">
        <v>414</v>
      </c>
      <c r="L34" s="274">
        <v>954</v>
      </c>
      <c r="M34" s="274">
        <v>36</v>
      </c>
      <c r="N34" s="274">
        <v>168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75" customFormat="1" x14ac:dyDescent="0.25">
      <c r="A35" s="272" t="s">
        <v>352</v>
      </c>
      <c r="B35" s="273" t="s">
        <v>2</v>
      </c>
      <c r="C35" s="274">
        <v>843</v>
      </c>
      <c r="D35" s="274">
        <v>3432</v>
      </c>
      <c r="E35" s="274">
        <v>730</v>
      </c>
      <c r="F35" s="274">
        <v>2131</v>
      </c>
      <c r="G35" s="274">
        <v>113</v>
      </c>
      <c r="H35" s="274">
        <v>1301</v>
      </c>
      <c r="I35" s="274">
        <v>410</v>
      </c>
      <c r="J35" s="274">
        <v>1700</v>
      </c>
      <c r="K35" s="274">
        <v>336</v>
      </c>
      <c r="L35" s="274">
        <v>1146</v>
      </c>
      <c r="M35" s="274">
        <v>74</v>
      </c>
      <c r="N35" s="274">
        <v>554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x14ac:dyDescent="0.25">
      <c r="A36" s="136" t="s">
        <v>353</v>
      </c>
      <c r="B36" s="133" t="s">
        <v>2</v>
      </c>
      <c r="C36" s="277">
        <v>1528</v>
      </c>
      <c r="D36" s="277">
        <v>6299</v>
      </c>
      <c r="E36" s="277">
        <v>1057</v>
      </c>
      <c r="F36" s="277">
        <v>3266</v>
      </c>
      <c r="G36" s="277">
        <v>471</v>
      </c>
      <c r="H36" s="277">
        <v>3033</v>
      </c>
      <c r="I36" s="277">
        <v>401</v>
      </c>
      <c r="J36" s="277">
        <v>1365</v>
      </c>
      <c r="K36" s="277">
        <v>282</v>
      </c>
      <c r="L36" s="277">
        <v>813</v>
      </c>
      <c r="M36" s="277">
        <v>119</v>
      </c>
      <c r="N36" s="277">
        <v>552</v>
      </c>
      <c r="O36" s="53">
        <v>17</v>
      </c>
    </row>
    <row r="37" spans="1:40" x14ac:dyDescent="0.25">
      <c r="A37" s="136" t="s">
        <v>342</v>
      </c>
      <c r="B37" s="133" t="s">
        <v>2</v>
      </c>
      <c r="C37" s="277">
        <v>2149</v>
      </c>
      <c r="D37" s="277">
        <v>5936</v>
      </c>
      <c r="E37" s="277">
        <v>1999</v>
      </c>
      <c r="F37" s="277">
        <v>5302</v>
      </c>
      <c r="G37" s="277">
        <v>150</v>
      </c>
      <c r="H37" s="277">
        <v>634</v>
      </c>
      <c r="I37" s="277">
        <v>369</v>
      </c>
      <c r="J37" s="277">
        <v>1354</v>
      </c>
      <c r="K37" s="277">
        <v>324</v>
      </c>
      <c r="L37" s="277">
        <v>1194</v>
      </c>
      <c r="M37" s="277">
        <v>45</v>
      </c>
      <c r="N37" s="277">
        <v>160</v>
      </c>
      <c r="O37" s="53">
        <v>18</v>
      </c>
    </row>
    <row r="38" spans="1:40" x14ac:dyDescent="0.25">
      <c r="A38" s="136" t="s">
        <v>354</v>
      </c>
      <c r="B38" s="133" t="s">
        <v>2</v>
      </c>
      <c r="C38" s="279">
        <v>1983</v>
      </c>
      <c r="D38" s="279">
        <v>5895</v>
      </c>
      <c r="E38" s="279">
        <v>1527</v>
      </c>
      <c r="F38" s="279">
        <v>4169</v>
      </c>
      <c r="G38" s="279">
        <v>456</v>
      </c>
      <c r="H38" s="279">
        <v>1726</v>
      </c>
      <c r="I38" s="279">
        <v>361</v>
      </c>
      <c r="J38" s="279">
        <v>1047</v>
      </c>
      <c r="K38" s="279">
        <v>289</v>
      </c>
      <c r="L38" s="279">
        <v>761</v>
      </c>
      <c r="M38" s="279">
        <v>72</v>
      </c>
      <c r="N38" s="279">
        <v>286</v>
      </c>
      <c r="O38" s="53">
        <v>19</v>
      </c>
    </row>
    <row r="39" spans="1:40" x14ac:dyDescent="0.25">
      <c r="A39" s="136" t="s">
        <v>355</v>
      </c>
      <c r="B39" s="133" t="s">
        <v>2</v>
      </c>
      <c r="C39" s="277">
        <v>992</v>
      </c>
      <c r="D39" s="277">
        <v>4858</v>
      </c>
      <c r="E39" s="277">
        <v>731</v>
      </c>
      <c r="F39" s="277">
        <v>3212</v>
      </c>
      <c r="G39" s="277">
        <v>261</v>
      </c>
      <c r="H39" s="277">
        <v>1646</v>
      </c>
      <c r="I39" s="277">
        <v>360</v>
      </c>
      <c r="J39" s="277">
        <v>1806</v>
      </c>
      <c r="K39" s="277">
        <v>272</v>
      </c>
      <c r="L39" s="277">
        <v>1334</v>
      </c>
      <c r="M39" s="277">
        <v>88</v>
      </c>
      <c r="N39" s="277">
        <v>472</v>
      </c>
    </row>
    <row r="40" spans="1:40" x14ac:dyDescent="0.25">
      <c r="A40" s="136" t="s">
        <v>356</v>
      </c>
      <c r="B40" s="133" t="s">
        <v>2</v>
      </c>
      <c r="C40" s="279">
        <v>1295</v>
      </c>
      <c r="D40" s="279">
        <v>3387</v>
      </c>
      <c r="E40" s="279">
        <v>1091</v>
      </c>
      <c r="F40" s="279">
        <v>2772</v>
      </c>
      <c r="G40" s="279">
        <v>204</v>
      </c>
      <c r="H40" s="279">
        <v>615</v>
      </c>
      <c r="I40" s="279">
        <v>329</v>
      </c>
      <c r="J40" s="279">
        <v>1209</v>
      </c>
      <c r="K40" s="279">
        <v>251</v>
      </c>
      <c r="L40" s="279">
        <v>946</v>
      </c>
      <c r="M40" s="279">
        <v>78</v>
      </c>
      <c r="N40" s="279">
        <v>263</v>
      </c>
    </row>
    <row r="41" spans="1:40" x14ac:dyDescent="0.25">
      <c r="A41" s="136" t="s">
        <v>357</v>
      </c>
      <c r="B41" s="133" t="s">
        <v>2</v>
      </c>
      <c r="C41" s="277">
        <v>1097</v>
      </c>
      <c r="D41" s="277">
        <v>3648</v>
      </c>
      <c r="E41" s="277">
        <v>999</v>
      </c>
      <c r="F41" s="277">
        <v>3399</v>
      </c>
      <c r="G41" s="277">
        <v>98</v>
      </c>
      <c r="H41" s="277">
        <v>249</v>
      </c>
      <c r="I41" s="277">
        <v>320</v>
      </c>
      <c r="J41" s="277">
        <v>1096</v>
      </c>
      <c r="K41" s="277">
        <v>260</v>
      </c>
      <c r="L41" s="277">
        <v>975</v>
      </c>
      <c r="M41" s="277">
        <v>60</v>
      </c>
      <c r="N41" s="277">
        <v>121</v>
      </c>
    </row>
    <row r="42" spans="1:40" x14ac:dyDescent="0.25">
      <c r="A42" s="136" t="s">
        <v>358</v>
      </c>
      <c r="B42" s="133" t="s">
        <v>2</v>
      </c>
      <c r="C42" s="277">
        <v>1980</v>
      </c>
      <c r="D42" s="277">
        <v>4783</v>
      </c>
      <c r="E42" s="277">
        <v>1650</v>
      </c>
      <c r="F42" s="277">
        <v>3830</v>
      </c>
      <c r="G42" s="277">
        <v>330</v>
      </c>
      <c r="H42" s="277">
        <v>953</v>
      </c>
      <c r="I42" s="277">
        <v>297</v>
      </c>
      <c r="J42" s="277">
        <v>1022</v>
      </c>
      <c r="K42" s="277">
        <v>241</v>
      </c>
      <c r="L42" s="277">
        <v>590</v>
      </c>
      <c r="M42" s="277">
        <v>56</v>
      </c>
      <c r="N42" s="277">
        <v>432</v>
      </c>
    </row>
    <row r="43" spans="1:40" x14ac:dyDescent="0.25">
      <c r="A43" s="136" t="s">
        <v>359</v>
      </c>
      <c r="B43" s="133" t="s">
        <v>2</v>
      </c>
      <c r="C43" s="279">
        <v>1316</v>
      </c>
      <c r="D43" s="279">
        <v>5859</v>
      </c>
      <c r="E43" s="279">
        <v>963</v>
      </c>
      <c r="F43" s="279">
        <v>4002</v>
      </c>
      <c r="G43" s="279">
        <v>353</v>
      </c>
      <c r="H43" s="279">
        <v>1857</v>
      </c>
      <c r="I43" s="279">
        <v>293</v>
      </c>
      <c r="J43" s="279">
        <v>945</v>
      </c>
      <c r="K43" s="279">
        <v>213</v>
      </c>
      <c r="L43" s="279">
        <v>726</v>
      </c>
      <c r="M43" s="279">
        <v>80</v>
      </c>
      <c r="N43" s="279">
        <v>219</v>
      </c>
    </row>
    <row r="44" spans="1:40" x14ac:dyDescent="0.25">
      <c r="A44" s="136" t="s">
        <v>360</v>
      </c>
      <c r="B44" s="133" t="s">
        <v>2</v>
      </c>
      <c r="C44" s="277">
        <v>974</v>
      </c>
      <c r="D44" s="277">
        <v>3036</v>
      </c>
      <c r="E44" s="277">
        <v>830</v>
      </c>
      <c r="F44" s="277">
        <v>2314</v>
      </c>
      <c r="G44" s="277">
        <v>144</v>
      </c>
      <c r="H44" s="277">
        <v>722</v>
      </c>
      <c r="I44" s="277">
        <v>262</v>
      </c>
      <c r="J44" s="277">
        <v>712</v>
      </c>
      <c r="K44" s="277">
        <v>237</v>
      </c>
      <c r="L44" s="277">
        <v>661</v>
      </c>
      <c r="M44" s="277">
        <v>25</v>
      </c>
      <c r="N44" s="277">
        <v>51</v>
      </c>
    </row>
    <row r="45" spans="1:40" ht="52.5" x14ac:dyDescent="0.25">
      <c r="A45" s="136" t="s">
        <v>361</v>
      </c>
      <c r="B45" s="133" t="s">
        <v>2</v>
      </c>
      <c r="C45" s="279">
        <v>779</v>
      </c>
      <c r="D45" s="279">
        <v>2251</v>
      </c>
      <c r="E45" s="279">
        <v>700</v>
      </c>
      <c r="F45" s="279">
        <v>1685</v>
      </c>
      <c r="G45" s="279">
        <v>79</v>
      </c>
      <c r="H45" s="279">
        <v>566</v>
      </c>
      <c r="I45" s="279">
        <v>259</v>
      </c>
      <c r="J45" s="279">
        <v>911</v>
      </c>
      <c r="K45" s="279">
        <v>219</v>
      </c>
      <c r="L45" s="279">
        <v>739</v>
      </c>
      <c r="M45" s="279">
        <v>40</v>
      </c>
      <c r="N45" s="279">
        <v>172</v>
      </c>
    </row>
    <row r="46" spans="1:40" x14ac:dyDescent="0.25">
      <c r="A46" s="136" t="s">
        <v>362</v>
      </c>
      <c r="B46" s="133" t="s">
        <v>2</v>
      </c>
      <c r="C46" s="279">
        <v>5832</v>
      </c>
      <c r="D46" s="279">
        <v>20036</v>
      </c>
      <c r="E46" s="279">
        <v>5084</v>
      </c>
      <c r="F46" s="279">
        <v>17487</v>
      </c>
      <c r="G46" s="279">
        <v>748</v>
      </c>
      <c r="H46" s="279">
        <v>2549</v>
      </c>
      <c r="I46" s="279">
        <v>246</v>
      </c>
      <c r="J46" s="279">
        <v>755</v>
      </c>
      <c r="K46" s="279">
        <v>197</v>
      </c>
      <c r="L46" s="279">
        <v>632</v>
      </c>
      <c r="M46" s="279">
        <v>49</v>
      </c>
      <c r="N46" s="279">
        <v>123</v>
      </c>
    </row>
    <row r="47" spans="1:40" x14ac:dyDescent="0.25">
      <c r="A47" s="136" t="s">
        <v>363</v>
      </c>
      <c r="B47" s="133" t="s">
        <v>2</v>
      </c>
      <c r="C47" s="277">
        <v>671</v>
      </c>
      <c r="D47" s="277">
        <v>2027</v>
      </c>
      <c r="E47" s="277">
        <v>575</v>
      </c>
      <c r="F47" s="277">
        <v>1686</v>
      </c>
      <c r="G47" s="277">
        <v>96</v>
      </c>
      <c r="H47" s="277">
        <v>341</v>
      </c>
      <c r="I47" s="277">
        <v>221</v>
      </c>
      <c r="J47" s="277">
        <v>810</v>
      </c>
      <c r="K47" s="277">
        <v>203</v>
      </c>
      <c r="L47" s="277">
        <v>752</v>
      </c>
      <c r="M47" s="277">
        <v>18</v>
      </c>
      <c r="N47" s="277">
        <v>58</v>
      </c>
    </row>
    <row r="48" spans="1:40" x14ac:dyDescent="0.25">
      <c r="A48" s="136" t="s">
        <v>364</v>
      </c>
      <c r="B48" s="133" t="s">
        <v>2</v>
      </c>
      <c r="C48" s="279">
        <v>1582</v>
      </c>
      <c r="D48" s="279">
        <v>7109</v>
      </c>
      <c r="E48" s="279">
        <v>1405</v>
      </c>
      <c r="F48" s="279">
        <v>5375</v>
      </c>
      <c r="G48" s="279">
        <v>177</v>
      </c>
      <c r="H48" s="279">
        <v>1734</v>
      </c>
      <c r="I48" s="279">
        <v>214</v>
      </c>
      <c r="J48" s="279">
        <v>906</v>
      </c>
      <c r="K48" s="279">
        <v>192</v>
      </c>
      <c r="L48" s="279">
        <v>672</v>
      </c>
      <c r="M48" s="279">
        <v>22</v>
      </c>
      <c r="N48" s="279">
        <v>234</v>
      </c>
    </row>
    <row r="49" spans="1:14" x14ac:dyDescent="0.25">
      <c r="A49" s="136" t="s">
        <v>365</v>
      </c>
      <c r="B49" s="133" t="s">
        <v>2</v>
      </c>
      <c r="C49" s="277">
        <v>857</v>
      </c>
      <c r="D49" s="277">
        <v>4091</v>
      </c>
      <c r="E49" s="277">
        <v>762</v>
      </c>
      <c r="F49" s="277">
        <v>3204</v>
      </c>
      <c r="G49" s="277">
        <v>95</v>
      </c>
      <c r="H49" s="277">
        <v>887</v>
      </c>
      <c r="I49" s="277">
        <v>208</v>
      </c>
      <c r="J49" s="277">
        <v>980</v>
      </c>
      <c r="K49" s="277">
        <v>188</v>
      </c>
      <c r="L49" s="277">
        <v>817</v>
      </c>
      <c r="M49" s="277">
        <v>20</v>
      </c>
      <c r="N49" s="277">
        <v>163</v>
      </c>
    </row>
    <row r="50" spans="1:14" x14ac:dyDescent="0.25">
      <c r="A50" s="136" t="s">
        <v>366</v>
      </c>
      <c r="B50" s="133" t="s">
        <v>2</v>
      </c>
      <c r="C50" s="279">
        <v>3443</v>
      </c>
      <c r="D50" s="279">
        <v>10255</v>
      </c>
      <c r="E50" s="279">
        <v>2577</v>
      </c>
      <c r="F50" s="279">
        <v>7544</v>
      </c>
      <c r="G50" s="279">
        <v>866</v>
      </c>
      <c r="H50" s="279">
        <v>2711</v>
      </c>
      <c r="I50" s="279">
        <v>200</v>
      </c>
      <c r="J50" s="279">
        <v>552</v>
      </c>
      <c r="K50" s="279">
        <v>170</v>
      </c>
      <c r="L50" s="279">
        <v>407</v>
      </c>
      <c r="M50" s="279">
        <v>30</v>
      </c>
      <c r="N50" s="279">
        <v>145</v>
      </c>
    </row>
    <row r="51" spans="1:14" x14ac:dyDescent="0.25">
      <c r="A51" s="136" t="s">
        <v>367</v>
      </c>
      <c r="B51" s="133" t="s">
        <v>2</v>
      </c>
      <c r="C51" s="277">
        <v>1194</v>
      </c>
      <c r="D51" s="277">
        <v>3030</v>
      </c>
      <c r="E51" s="277">
        <v>1102</v>
      </c>
      <c r="F51" s="277">
        <v>2716</v>
      </c>
      <c r="G51" s="277">
        <v>92</v>
      </c>
      <c r="H51" s="277">
        <v>314</v>
      </c>
      <c r="I51" s="277">
        <v>178</v>
      </c>
      <c r="J51" s="277">
        <v>537</v>
      </c>
      <c r="K51" s="277">
        <v>148</v>
      </c>
      <c r="L51" s="277">
        <v>436</v>
      </c>
      <c r="M51" s="277">
        <v>30</v>
      </c>
      <c r="N51" s="277">
        <v>101</v>
      </c>
    </row>
    <row r="52" spans="1:14" x14ac:dyDescent="0.25">
      <c r="A52" s="136" t="s">
        <v>368</v>
      </c>
      <c r="B52" s="133" t="s">
        <v>2</v>
      </c>
      <c r="C52" s="279">
        <v>704</v>
      </c>
      <c r="D52" s="279">
        <v>1667</v>
      </c>
      <c r="E52" s="279">
        <v>652</v>
      </c>
      <c r="F52" s="279">
        <v>1545</v>
      </c>
      <c r="G52" s="279">
        <v>52</v>
      </c>
      <c r="H52" s="279">
        <v>122</v>
      </c>
      <c r="I52" s="279">
        <v>176</v>
      </c>
      <c r="J52" s="279">
        <v>467</v>
      </c>
      <c r="K52" s="279">
        <v>161</v>
      </c>
      <c r="L52" s="279">
        <v>433</v>
      </c>
      <c r="M52" s="279">
        <v>15</v>
      </c>
      <c r="N52" s="279">
        <v>34</v>
      </c>
    </row>
    <row r="53" spans="1:14" x14ac:dyDescent="0.25">
      <c r="A53" s="136" t="s">
        <v>369</v>
      </c>
      <c r="B53" s="133" t="s">
        <v>2</v>
      </c>
      <c r="C53" s="277">
        <v>583</v>
      </c>
      <c r="D53" s="277">
        <v>2063</v>
      </c>
      <c r="E53" s="277">
        <v>472</v>
      </c>
      <c r="F53" s="277">
        <v>1723</v>
      </c>
      <c r="G53" s="277">
        <v>111</v>
      </c>
      <c r="H53" s="277">
        <v>340</v>
      </c>
      <c r="I53" s="277">
        <v>172</v>
      </c>
      <c r="J53" s="277">
        <v>591</v>
      </c>
      <c r="K53" s="277">
        <v>149</v>
      </c>
      <c r="L53" s="277">
        <v>554</v>
      </c>
      <c r="M53" s="277">
        <v>23</v>
      </c>
      <c r="N53" s="277">
        <v>37</v>
      </c>
    </row>
    <row r="54" spans="1:14" x14ac:dyDescent="0.25">
      <c r="A54" s="136" t="s">
        <v>370</v>
      </c>
      <c r="B54" s="133" t="s">
        <v>2</v>
      </c>
      <c r="C54" s="279">
        <v>811</v>
      </c>
      <c r="D54" s="279">
        <v>2336</v>
      </c>
      <c r="E54" s="279">
        <v>635</v>
      </c>
      <c r="F54" s="279">
        <v>1636</v>
      </c>
      <c r="G54" s="279">
        <v>176</v>
      </c>
      <c r="H54" s="279">
        <v>700</v>
      </c>
      <c r="I54" s="279">
        <v>162</v>
      </c>
      <c r="J54" s="279">
        <v>329</v>
      </c>
      <c r="K54" s="279">
        <v>137</v>
      </c>
      <c r="L54" s="279">
        <v>268</v>
      </c>
      <c r="M54" s="279">
        <v>25</v>
      </c>
      <c r="N54" s="279">
        <v>61</v>
      </c>
    </row>
    <row r="55" spans="1:14" x14ac:dyDescent="0.25">
      <c r="A55" s="136" t="s">
        <v>371</v>
      </c>
      <c r="B55" s="133" t="s">
        <v>2</v>
      </c>
      <c r="C55" s="277">
        <v>1203</v>
      </c>
      <c r="D55" s="277">
        <v>3198</v>
      </c>
      <c r="E55" s="277">
        <v>990</v>
      </c>
      <c r="F55" s="277">
        <v>2431</v>
      </c>
      <c r="G55" s="277">
        <v>213</v>
      </c>
      <c r="H55" s="277">
        <v>767</v>
      </c>
      <c r="I55" s="277">
        <v>154</v>
      </c>
      <c r="J55" s="277">
        <v>370</v>
      </c>
      <c r="K55" s="277">
        <v>114</v>
      </c>
      <c r="L55" s="277">
        <v>239</v>
      </c>
      <c r="M55" s="277">
        <v>40</v>
      </c>
      <c r="N55" s="277">
        <v>131</v>
      </c>
    </row>
    <row r="56" spans="1:14" x14ac:dyDescent="0.25">
      <c r="A56" s="136" t="s">
        <v>372</v>
      </c>
      <c r="B56" s="133" t="s">
        <v>2</v>
      </c>
      <c r="C56" s="277">
        <v>758</v>
      </c>
      <c r="D56" s="277">
        <v>4485</v>
      </c>
      <c r="E56" s="277">
        <v>479</v>
      </c>
      <c r="F56" s="277">
        <v>2197</v>
      </c>
      <c r="G56" s="277">
        <v>279</v>
      </c>
      <c r="H56" s="277">
        <v>2288</v>
      </c>
      <c r="I56" s="277">
        <v>151</v>
      </c>
      <c r="J56" s="277">
        <v>1137</v>
      </c>
      <c r="K56" s="277">
        <v>116</v>
      </c>
      <c r="L56" s="277">
        <v>357</v>
      </c>
      <c r="M56" s="277">
        <v>35</v>
      </c>
      <c r="N56" s="277">
        <v>780</v>
      </c>
    </row>
    <row r="57" spans="1:14" x14ac:dyDescent="0.25">
      <c r="A57" s="136" t="s">
        <v>373</v>
      </c>
      <c r="B57" s="133" t="s">
        <v>2</v>
      </c>
      <c r="C57" s="279">
        <v>781</v>
      </c>
      <c r="D57" s="279">
        <v>2169</v>
      </c>
      <c r="E57" s="279">
        <v>640</v>
      </c>
      <c r="F57" s="279">
        <v>1828</v>
      </c>
      <c r="G57" s="279">
        <v>141</v>
      </c>
      <c r="H57" s="279">
        <v>341</v>
      </c>
      <c r="I57" s="279">
        <v>142</v>
      </c>
      <c r="J57" s="279">
        <v>392</v>
      </c>
      <c r="K57" s="279">
        <v>110</v>
      </c>
      <c r="L57" s="279">
        <v>303</v>
      </c>
      <c r="M57" s="279">
        <v>32</v>
      </c>
      <c r="N57" s="279">
        <v>89</v>
      </c>
    </row>
    <row r="58" spans="1:14" x14ac:dyDescent="0.25">
      <c r="A58" s="136" t="s">
        <v>374</v>
      </c>
      <c r="B58" s="133" t="s">
        <v>2</v>
      </c>
      <c r="C58" s="279">
        <v>302</v>
      </c>
      <c r="D58" s="279">
        <v>1451</v>
      </c>
      <c r="E58" s="279">
        <v>245</v>
      </c>
      <c r="F58" s="279">
        <v>1267</v>
      </c>
      <c r="G58" s="279">
        <v>57</v>
      </c>
      <c r="H58" s="279">
        <v>184</v>
      </c>
      <c r="I58" s="279">
        <v>116</v>
      </c>
      <c r="J58" s="279">
        <v>928</v>
      </c>
      <c r="K58" s="279">
        <v>92</v>
      </c>
      <c r="L58" s="279">
        <v>852</v>
      </c>
      <c r="M58" s="279">
        <v>24</v>
      </c>
      <c r="N58" s="279">
        <v>76</v>
      </c>
    </row>
    <row r="59" spans="1:14" x14ac:dyDescent="0.25">
      <c r="A59" s="136" t="s">
        <v>375</v>
      </c>
      <c r="B59" s="133" t="s">
        <v>2</v>
      </c>
      <c r="C59" s="277">
        <v>1144</v>
      </c>
      <c r="D59" s="277">
        <v>2703</v>
      </c>
      <c r="E59" s="277">
        <v>859</v>
      </c>
      <c r="F59" s="277">
        <v>2007</v>
      </c>
      <c r="G59" s="277">
        <v>285</v>
      </c>
      <c r="H59" s="277">
        <v>696</v>
      </c>
      <c r="I59" s="277">
        <v>112</v>
      </c>
      <c r="J59" s="277">
        <v>350</v>
      </c>
      <c r="K59" s="277">
        <v>91</v>
      </c>
      <c r="L59" s="277">
        <v>280</v>
      </c>
      <c r="M59" s="277">
        <v>21</v>
      </c>
      <c r="N59" s="277">
        <v>70</v>
      </c>
    </row>
    <row r="60" spans="1:14" x14ac:dyDescent="0.25">
      <c r="A60" s="136" t="s">
        <v>376</v>
      </c>
      <c r="B60" s="133" t="s">
        <v>2</v>
      </c>
      <c r="C60" s="277">
        <v>249</v>
      </c>
      <c r="D60" s="277">
        <v>733</v>
      </c>
      <c r="E60" s="277">
        <v>230</v>
      </c>
      <c r="F60" s="277">
        <v>676</v>
      </c>
      <c r="G60" s="277">
        <v>19</v>
      </c>
      <c r="H60" s="277">
        <v>57</v>
      </c>
      <c r="I60" s="277">
        <v>105</v>
      </c>
      <c r="J60" s="277">
        <v>341</v>
      </c>
      <c r="K60" s="277">
        <v>92</v>
      </c>
      <c r="L60" s="277">
        <v>279</v>
      </c>
      <c r="M60" s="277">
        <v>13</v>
      </c>
      <c r="N60" s="277">
        <v>62</v>
      </c>
    </row>
    <row r="61" spans="1:14" x14ac:dyDescent="0.25">
      <c r="A61" s="136" t="s">
        <v>377</v>
      </c>
      <c r="B61" s="133" t="s">
        <v>2</v>
      </c>
      <c r="C61" s="279">
        <v>386</v>
      </c>
      <c r="D61" s="279">
        <v>1094</v>
      </c>
      <c r="E61" s="279">
        <v>352</v>
      </c>
      <c r="F61" s="279">
        <v>1038</v>
      </c>
      <c r="G61" s="279">
        <v>34</v>
      </c>
      <c r="H61" s="279">
        <v>56</v>
      </c>
      <c r="I61" s="279">
        <v>80</v>
      </c>
      <c r="J61" s="279">
        <v>230</v>
      </c>
      <c r="K61" s="279">
        <v>72</v>
      </c>
      <c r="L61" s="279">
        <v>216</v>
      </c>
      <c r="M61" s="279">
        <v>8</v>
      </c>
      <c r="N61" s="279">
        <v>14</v>
      </c>
    </row>
    <row r="62" spans="1:14" x14ac:dyDescent="0.25">
      <c r="A62" s="136" t="s">
        <v>378</v>
      </c>
      <c r="B62" s="133" t="s">
        <v>2</v>
      </c>
      <c r="C62" s="279">
        <v>375</v>
      </c>
      <c r="D62" s="279">
        <v>1300</v>
      </c>
      <c r="E62" s="279">
        <v>336</v>
      </c>
      <c r="F62" s="279">
        <v>1124</v>
      </c>
      <c r="G62" s="279">
        <v>39</v>
      </c>
      <c r="H62" s="279">
        <v>176</v>
      </c>
      <c r="I62" s="279">
        <v>79</v>
      </c>
      <c r="J62" s="279">
        <v>300</v>
      </c>
      <c r="K62" s="279">
        <v>70</v>
      </c>
      <c r="L62" s="279">
        <v>245</v>
      </c>
      <c r="M62" s="279">
        <v>9</v>
      </c>
      <c r="N62" s="279">
        <v>55</v>
      </c>
    </row>
    <row r="63" spans="1:14" x14ac:dyDescent="0.25">
      <c r="A63" s="136" t="s">
        <v>379</v>
      </c>
      <c r="B63" s="133" t="s">
        <v>2</v>
      </c>
      <c r="C63" s="277">
        <v>224</v>
      </c>
      <c r="D63" s="277">
        <v>860</v>
      </c>
      <c r="E63" s="277">
        <v>174</v>
      </c>
      <c r="F63" s="277">
        <v>587</v>
      </c>
      <c r="G63" s="277">
        <v>50</v>
      </c>
      <c r="H63" s="277">
        <v>273</v>
      </c>
      <c r="I63" s="277">
        <v>76</v>
      </c>
      <c r="J63" s="277">
        <v>284</v>
      </c>
      <c r="K63" s="277">
        <v>54</v>
      </c>
      <c r="L63" s="277">
        <v>108</v>
      </c>
      <c r="M63" s="277">
        <v>22</v>
      </c>
      <c r="N63" s="277">
        <v>176</v>
      </c>
    </row>
    <row r="64" spans="1:14" x14ac:dyDescent="0.25">
      <c r="A64" s="136" t="s">
        <v>380</v>
      </c>
      <c r="B64" s="133" t="s">
        <v>2</v>
      </c>
      <c r="C64" s="277">
        <v>216</v>
      </c>
      <c r="D64" s="277">
        <v>808</v>
      </c>
      <c r="E64" s="277">
        <v>185</v>
      </c>
      <c r="F64" s="277">
        <v>696</v>
      </c>
      <c r="G64" s="277">
        <v>31</v>
      </c>
      <c r="H64" s="277">
        <v>112</v>
      </c>
      <c r="I64" s="277">
        <v>74</v>
      </c>
      <c r="J64" s="277">
        <v>438</v>
      </c>
      <c r="K64" s="277">
        <v>64</v>
      </c>
      <c r="L64" s="277">
        <v>419</v>
      </c>
      <c r="M64" s="277">
        <v>10</v>
      </c>
      <c r="N64" s="277">
        <v>19</v>
      </c>
    </row>
    <row r="65" spans="1:14" x14ac:dyDescent="0.25">
      <c r="A65" s="136" t="s">
        <v>381</v>
      </c>
      <c r="B65" s="133" t="s">
        <v>2</v>
      </c>
      <c r="C65" s="277">
        <v>354</v>
      </c>
      <c r="D65" s="277">
        <v>615</v>
      </c>
      <c r="E65" s="277">
        <v>309</v>
      </c>
      <c r="F65" s="277">
        <v>549</v>
      </c>
      <c r="G65" s="277">
        <v>45</v>
      </c>
      <c r="H65" s="277">
        <v>66</v>
      </c>
      <c r="I65" s="277">
        <v>66</v>
      </c>
      <c r="J65" s="277">
        <v>306</v>
      </c>
      <c r="K65" s="277">
        <v>44</v>
      </c>
      <c r="L65" s="277">
        <v>134</v>
      </c>
      <c r="M65" s="277">
        <v>22</v>
      </c>
      <c r="N65" s="277">
        <v>172</v>
      </c>
    </row>
    <row r="66" spans="1:14" x14ac:dyDescent="0.25">
      <c r="A66" s="136" t="s">
        <v>382</v>
      </c>
      <c r="B66" s="133" t="s">
        <v>2</v>
      </c>
      <c r="C66" s="279">
        <v>383</v>
      </c>
      <c r="D66" s="279">
        <v>648</v>
      </c>
      <c r="E66" s="279">
        <v>291</v>
      </c>
      <c r="F66" s="279">
        <v>499</v>
      </c>
      <c r="G66" s="279">
        <v>92</v>
      </c>
      <c r="H66" s="279">
        <v>149</v>
      </c>
      <c r="I66" s="279">
        <v>34</v>
      </c>
      <c r="J66" s="279">
        <v>82</v>
      </c>
      <c r="K66" s="279">
        <v>22</v>
      </c>
      <c r="L66" s="279">
        <v>40</v>
      </c>
      <c r="M66" s="279">
        <v>12</v>
      </c>
      <c r="N66" s="279">
        <v>42</v>
      </c>
    </row>
    <row r="67" spans="1:14" x14ac:dyDescent="0.25">
      <c r="A67" s="136" t="s">
        <v>383</v>
      </c>
      <c r="B67" s="133" t="s">
        <v>2</v>
      </c>
      <c r="C67" s="277">
        <v>58</v>
      </c>
      <c r="D67" s="277">
        <v>141</v>
      </c>
      <c r="E67" s="277">
        <v>34</v>
      </c>
      <c r="F67" s="277">
        <v>68</v>
      </c>
      <c r="G67" s="277">
        <v>24</v>
      </c>
      <c r="H67" s="277">
        <v>73</v>
      </c>
      <c r="I67" s="277">
        <v>31</v>
      </c>
      <c r="J67" s="277">
        <v>92</v>
      </c>
      <c r="K67" s="277">
        <v>20</v>
      </c>
      <c r="L67" s="277">
        <v>26</v>
      </c>
      <c r="M67" s="277">
        <v>11</v>
      </c>
      <c r="N67" s="277">
        <v>66</v>
      </c>
    </row>
    <row r="68" spans="1:14" x14ac:dyDescent="0.25">
      <c r="A68" s="136" t="s">
        <v>384</v>
      </c>
      <c r="B68" s="133" t="s">
        <v>2</v>
      </c>
      <c r="C68" s="277">
        <v>77</v>
      </c>
      <c r="D68" s="277">
        <v>321</v>
      </c>
      <c r="E68" s="277">
        <v>69</v>
      </c>
      <c r="F68" s="277">
        <v>307</v>
      </c>
      <c r="G68" s="277">
        <v>8</v>
      </c>
      <c r="H68" s="277">
        <v>14</v>
      </c>
      <c r="I68" s="277">
        <v>25</v>
      </c>
      <c r="J68" s="277">
        <v>64</v>
      </c>
      <c r="K68" s="277">
        <v>24</v>
      </c>
      <c r="L68" s="277">
        <v>60</v>
      </c>
      <c r="M68" s="277">
        <v>1</v>
      </c>
      <c r="N68" s="277">
        <v>4</v>
      </c>
    </row>
    <row r="69" spans="1:14" x14ac:dyDescent="0.25">
      <c r="A69" s="136" t="s">
        <v>385</v>
      </c>
      <c r="B69" s="133" t="s">
        <v>2</v>
      </c>
      <c r="C69" s="277">
        <v>32</v>
      </c>
      <c r="D69" s="277">
        <v>92</v>
      </c>
      <c r="E69" s="277">
        <v>27</v>
      </c>
      <c r="F69" s="277">
        <v>79</v>
      </c>
      <c r="G69" s="277">
        <v>5</v>
      </c>
      <c r="H69" s="277">
        <v>13</v>
      </c>
      <c r="I69" s="277">
        <v>11</v>
      </c>
      <c r="J69" s="277">
        <v>23</v>
      </c>
      <c r="K69" s="277">
        <v>11</v>
      </c>
      <c r="L69" s="277">
        <v>23</v>
      </c>
      <c r="M69" s="277" t="s">
        <v>271</v>
      </c>
      <c r="N69" s="277" t="s">
        <v>271</v>
      </c>
    </row>
    <row r="70" spans="1:14" x14ac:dyDescent="0.25">
      <c r="A70" s="136" t="s">
        <v>386</v>
      </c>
      <c r="B70" s="133" t="s">
        <v>2</v>
      </c>
      <c r="C70" s="279">
        <v>39</v>
      </c>
      <c r="D70" s="279">
        <v>135</v>
      </c>
      <c r="E70" s="279">
        <v>17</v>
      </c>
      <c r="F70" s="279">
        <v>93</v>
      </c>
      <c r="G70" s="279">
        <v>22</v>
      </c>
      <c r="H70" s="279">
        <v>42</v>
      </c>
      <c r="I70" s="279">
        <v>11</v>
      </c>
      <c r="J70" s="279">
        <v>40</v>
      </c>
      <c r="K70" s="279">
        <v>9</v>
      </c>
      <c r="L70" s="279">
        <v>36</v>
      </c>
      <c r="M70" s="279">
        <v>2</v>
      </c>
      <c r="N70" s="279">
        <v>4</v>
      </c>
    </row>
    <row r="71" spans="1:14" x14ac:dyDescent="0.25">
      <c r="A71" s="144" t="s">
        <v>387</v>
      </c>
    </row>
    <row r="72" spans="1:14" x14ac:dyDescent="0.25">
      <c r="A72" s="52" t="s">
        <v>273</v>
      </c>
    </row>
    <row r="73" spans="1:14" x14ac:dyDescent="0.25">
      <c r="A73" s="51" t="s">
        <v>274</v>
      </c>
      <c r="B73" s="52" t="s">
        <v>275</v>
      </c>
    </row>
  </sheetData>
  <mergeCells count="21">
    <mergeCell ref="A3:B3"/>
    <mergeCell ref="C3:N3"/>
    <mergeCell ref="A4:B4"/>
    <mergeCell ref="C4:N4"/>
    <mergeCell ref="A5:B5"/>
    <mergeCell ref="C5:N5"/>
    <mergeCell ref="A8:B8"/>
    <mergeCell ref="X6:Y6"/>
    <mergeCell ref="A7:B7"/>
    <mergeCell ref="C7:D7"/>
    <mergeCell ref="E7:F7"/>
    <mergeCell ref="G7:H7"/>
    <mergeCell ref="I7:J7"/>
    <mergeCell ref="K7:L7"/>
    <mergeCell ref="M7:N7"/>
    <mergeCell ref="A6:B6"/>
    <mergeCell ref="C6:H6"/>
    <mergeCell ref="I6:N6"/>
    <mergeCell ref="S6:S7"/>
    <mergeCell ref="T6:U6"/>
    <mergeCell ref="V6:W6"/>
  </mergeCells>
  <hyperlinks>
    <hyperlink ref="A2" r:id="rId1" display="http://dati.istat.it/OECDStat_Metadata/ShowMetadata.ashx?Dataset=DCSC_TUR&amp;ShowOnWeb=true&amp;Lang=it"/>
    <hyperlink ref="A71" r:id="rId2" display="http://dativ7a.istat.it//index.aspx?DatasetCode=DCSC_TUR"/>
  </hyperlinks>
  <pageMargins left="0.75" right="0.75" top="1" bottom="1" header="0.5" footer="0.5"/>
  <pageSetup orientation="portrait" horizontalDpi="0" verticalDpi="0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Y79"/>
  <sheetViews>
    <sheetView zoomScale="85" zoomScaleNormal="85" workbookViewId="0">
      <selection activeCell="N40" sqref="N40"/>
    </sheetView>
  </sheetViews>
  <sheetFormatPr defaultRowHeight="15" x14ac:dyDescent="0.25"/>
  <cols>
    <col min="1" max="1" width="12.5703125" customWidth="1"/>
    <col min="2" max="2" width="10.28515625" customWidth="1"/>
    <col min="14" max="14" width="10.28515625" bestFit="1" customWidth="1"/>
    <col min="15" max="15" width="8.28515625" bestFit="1" customWidth="1"/>
  </cols>
  <sheetData>
    <row r="2" spans="1:25" x14ac:dyDescent="0.25">
      <c r="V2" s="2" t="s">
        <v>296</v>
      </c>
      <c r="X2" s="2"/>
    </row>
    <row r="3" spans="1:25" x14ac:dyDescent="0.25">
      <c r="A3" s="327" t="s">
        <v>297</v>
      </c>
      <c r="B3" s="328"/>
      <c r="C3" s="329"/>
      <c r="D3" s="243" t="s">
        <v>289</v>
      </c>
      <c r="E3" s="243" t="s">
        <v>290</v>
      </c>
      <c r="F3" s="243" t="s">
        <v>291</v>
      </c>
      <c r="G3" s="243" t="s">
        <v>292</v>
      </c>
      <c r="H3" s="243" t="s">
        <v>166</v>
      </c>
      <c r="I3" s="243" t="s">
        <v>141</v>
      </c>
      <c r="J3" s="243" t="s">
        <v>142</v>
      </c>
      <c r="K3" s="243" t="s">
        <v>143</v>
      </c>
      <c r="L3" s="243" t="s">
        <v>144</v>
      </c>
      <c r="M3" s="243" t="s">
        <v>145</v>
      </c>
      <c r="N3" s="243">
        <v>2015</v>
      </c>
      <c r="O3" s="243">
        <v>2016</v>
      </c>
      <c r="P3" s="243">
        <v>2017</v>
      </c>
      <c r="Q3" s="243">
        <v>2018</v>
      </c>
      <c r="R3" s="243">
        <v>2019</v>
      </c>
      <c r="S3" s="243">
        <v>2020</v>
      </c>
    </row>
    <row r="4" spans="1:25" ht="31.5" x14ac:dyDescent="0.25">
      <c r="A4" s="327" t="s">
        <v>254</v>
      </c>
      <c r="B4" s="328"/>
      <c r="C4" s="329"/>
      <c r="D4" s="152" t="s">
        <v>298</v>
      </c>
      <c r="E4" s="152" t="s">
        <v>298</v>
      </c>
      <c r="F4" s="152" t="s">
        <v>298</v>
      </c>
      <c r="G4" s="152" t="s">
        <v>298</v>
      </c>
      <c r="H4" s="152" t="s">
        <v>298</v>
      </c>
      <c r="I4" s="152" t="s">
        <v>298</v>
      </c>
      <c r="J4" s="152" t="s">
        <v>298</v>
      </c>
      <c r="K4" s="152" t="s">
        <v>298</v>
      </c>
      <c r="L4" s="152" t="s">
        <v>298</v>
      </c>
      <c r="M4" s="152" t="s">
        <v>298</v>
      </c>
      <c r="N4" s="152" t="s">
        <v>298</v>
      </c>
      <c r="O4" s="152" t="s">
        <v>298</v>
      </c>
      <c r="P4" s="152" t="s">
        <v>298</v>
      </c>
      <c r="Q4" s="152" t="s">
        <v>298</v>
      </c>
      <c r="R4" s="152" t="s">
        <v>298</v>
      </c>
      <c r="S4" s="152" t="s">
        <v>298</v>
      </c>
    </row>
    <row r="5" spans="1:25" ht="21" x14ac:dyDescent="0.25">
      <c r="A5" s="244" t="s">
        <v>251</v>
      </c>
      <c r="B5" s="245" t="s">
        <v>1</v>
      </c>
      <c r="C5" s="155" t="s">
        <v>2</v>
      </c>
      <c r="D5" s="246" t="s">
        <v>2</v>
      </c>
      <c r="E5" s="246" t="s">
        <v>2</v>
      </c>
      <c r="F5" s="246" t="s">
        <v>2</v>
      </c>
      <c r="G5" s="246" t="s">
        <v>2</v>
      </c>
      <c r="H5" s="246" t="s">
        <v>2</v>
      </c>
      <c r="I5" s="246" t="s">
        <v>2</v>
      </c>
      <c r="J5" s="246" t="s">
        <v>2</v>
      </c>
      <c r="K5" s="246" t="s">
        <v>2</v>
      </c>
      <c r="L5" s="246"/>
      <c r="M5" s="246"/>
      <c r="N5" s="246"/>
      <c r="O5" s="247"/>
      <c r="P5" s="247"/>
      <c r="Q5" s="247"/>
      <c r="R5" s="247"/>
      <c r="S5" s="247"/>
    </row>
    <row r="6" spans="1:25" x14ac:dyDescent="0.25">
      <c r="A6" s="321" t="s">
        <v>252</v>
      </c>
      <c r="B6" s="161" t="s">
        <v>7</v>
      </c>
      <c r="C6" s="248" t="s">
        <v>2</v>
      </c>
      <c r="D6" s="249">
        <v>432</v>
      </c>
      <c r="E6" s="249">
        <v>468</v>
      </c>
      <c r="F6" s="249">
        <v>523</v>
      </c>
      <c r="G6" s="249">
        <v>592</v>
      </c>
      <c r="H6" s="249">
        <v>602</v>
      </c>
      <c r="I6" s="249">
        <v>625</v>
      </c>
      <c r="J6" s="249">
        <v>661</v>
      </c>
      <c r="K6" s="249">
        <v>636</v>
      </c>
      <c r="L6" s="249">
        <v>645</v>
      </c>
      <c r="M6" s="249">
        <v>689</v>
      </c>
      <c r="N6" s="249">
        <v>734</v>
      </c>
      <c r="O6" s="249">
        <v>729</v>
      </c>
      <c r="P6" s="249">
        <v>786</v>
      </c>
      <c r="Q6" s="249">
        <v>852</v>
      </c>
      <c r="R6" s="249">
        <v>902</v>
      </c>
      <c r="S6" s="249">
        <v>935</v>
      </c>
    </row>
    <row r="7" spans="1:25" x14ac:dyDescent="0.25">
      <c r="A7" s="322"/>
      <c r="B7" s="161" t="s">
        <v>8</v>
      </c>
      <c r="C7" s="248" t="s">
        <v>2</v>
      </c>
      <c r="D7" s="250">
        <v>577</v>
      </c>
      <c r="E7" s="250">
        <v>591</v>
      </c>
      <c r="F7" s="250">
        <v>610</v>
      </c>
      <c r="G7" s="250">
        <v>641</v>
      </c>
      <c r="H7" s="250">
        <v>678</v>
      </c>
      <c r="I7" s="250">
        <v>699</v>
      </c>
      <c r="J7" s="250">
        <v>699</v>
      </c>
      <c r="K7" s="250">
        <v>688</v>
      </c>
      <c r="L7" s="250">
        <v>720</v>
      </c>
      <c r="M7" s="250">
        <v>687</v>
      </c>
      <c r="N7" s="250">
        <v>740</v>
      </c>
      <c r="O7" s="250">
        <v>758</v>
      </c>
      <c r="P7" s="250">
        <v>777</v>
      </c>
      <c r="Q7" s="250">
        <v>810</v>
      </c>
      <c r="R7" s="250">
        <v>853</v>
      </c>
      <c r="S7" s="250">
        <v>874</v>
      </c>
    </row>
    <row r="8" spans="1:25" x14ac:dyDescent="0.25">
      <c r="A8" s="322"/>
      <c r="B8" s="161" t="s">
        <v>9</v>
      </c>
      <c r="C8" s="248" t="s">
        <v>2</v>
      </c>
      <c r="D8" s="249">
        <v>205</v>
      </c>
      <c r="E8" s="249">
        <v>237</v>
      </c>
      <c r="F8" s="249">
        <v>259</v>
      </c>
      <c r="G8" s="249">
        <v>319</v>
      </c>
      <c r="H8" s="249">
        <v>351</v>
      </c>
      <c r="I8" s="249">
        <v>385</v>
      </c>
      <c r="J8" s="249">
        <v>413</v>
      </c>
      <c r="K8" s="249">
        <v>426</v>
      </c>
      <c r="L8" s="249">
        <v>381</v>
      </c>
      <c r="M8" s="249">
        <v>452</v>
      </c>
      <c r="N8" s="249">
        <v>508</v>
      </c>
      <c r="O8" s="249">
        <v>476</v>
      </c>
      <c r="P8" s="249">
        <v>513</v>
      </c>
      <c r="Q8" s="249">
        <v>533</v>
      </c>
      <c r="R8" s="249">
        <v>558</v>
      </c>
      <c r="S8" s="249">
        <v>570</v>
      </c>
    </row>
    <row r="9" spans="1:25" x14ac:dyDescent="0.25">
      <c r="A9" s="323"/>
      <c r="B9" s="161" t="s">
        <v>10</v>
      </c>
      <c r="C9" s="248" t="s">
        <v>2</v>
      </c>
      <c r="D9" s="250">
        <v>357</v>
      </c>
      <c r="E9" s="250">
        <v>370</v>
      </c>
      <c r="F9" s="250">
        <v>444</v>
      </c>
      <c r="G9" s="250">
        <v>483</v>
      </c>
      <c r="H9" s="250">
        <v>529</v>
      </c>
      <c r="I9" s="250">
        <v>564</v>
      </c>
      <c r="J9" s="250">
        <v>600</v>
      </c>
      <c r="K9" s="250">
        <v>630</v>
      </c>
      <c r="L9" s="250">
        <v>638</v>
      </c>
      <c r="M9" s="250">
        <v>701</v>
      </c>
      <c r="N9" s="250">
        <v>751</v>
      </c>
      <c r="O9" s="250">
        <v>750</v>
      </c>
      <c r="P9" s="250">
        <v>762</v>
      </c>
      <c r="Q9" s="250">
        <v>833</v>
      </c>
      <c r="R9" s="250">
        <v>881</v>
      </c>
      <c r="S9" s="250">
        <v>892</v>
      </c>
    </row>
    <row r="10" spans="1:25" s="255" customFormat="1" x14ac:dyDescent="0.25">
      <c r="A10" s="251"/>
      <c r="B10" s="252"/>
      <c r="C10" s="253"/>
      <c r="D10" s="254">
        <f>SUM(D6:D9)</f>
        <v>1571</v>
      </c>
      <c r="E10" s="254">
        <f t="shared" ref="E10:L10" si="0">SUM(E6:E9)</f>
        <v>1666</v>
      </c>
      <c r="F10" s="254">
        <f t="shared" si="0"/>
        <v>1836</v>
      </c>
      <c r="G10" s="254">
        <f t="shared" si="0"/>
        <v>2035</v>
      </c>
      <c r="H10" s="254">
        <f t="shared" si="0"/>
        <v>2160</v>
      </c>
      <c r="I10" s="254">
        <f t="shared" si="0"/>
        <v>2273</v>
      </c>
      <c r="J10" s="254">
        <f t="shared" si="0"/>
        <v>2373</v>
      </c>
      <c r="K10" s="254">
        <f t="shared" si="0"/>
        <v>2380</v>
      </c>
      <c r="L10" s="254">
        <f t="shared" si="0"/>
        <v>2384</v>
      </c>
      <c r="M10" s="254">
        <f>SUM(M6:M9)</f>
        <v>2529</v>
      </c>
      <c r="N10" s="254">
        <v>2733</v>
      </c>
      <c r="O10" s="254">
        <f>SUM(O6:O9)</f>
        <v>2713</v>
      </c>
      <c r="P10" s="254">
        <f>SUM(P6:P9)</f>
        <v>2838</v>
      </c>
      <c r="Q10" s="254">
        <f>SUM(Q6:Q9)</f>
        <v>3028</v>
      </c>
      <c r="R10" s="254">
        <f>SUM(R6:R9)</f>
        <v>3194</v>
      </c>
      <c r="S10" s="254">
        <v>3271</v>
      </c>
    </row>
    <row r="11" spans="1:25" s="255" customFormat="1" x14ac:dyDescent="0.25">
      <c r="A11" s="251"/>
      <c r="B11" s="256"/>
      <c r="C11" s="257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9"/>
      <c r="P11" s="260"/>
      <c r="Q11" s="261"/>
      <c r="R11" s="261"/>
      <c r="S11" s="260"/>
    </row>
    <row r="12" spans="1:25" x14ac:dyDescent="0.25">
      <c r="A12" s="367" t="s">
        <v>299</v>
      </c>
      <c r="B12" s="262" t="s">
        <v>7</v>
      </c>
      <c r="C12" s="263" t="s">
        <v>2</v>
      </c>
      <c r="D12" s="249">
        <v>232</v>
      </c>
      <c r="E12" s="249">
        <v>238</v>
      </c>
      <c r="F12" s="249">
        <v>244</v>
      </c>
      <c r="G12" s="249">
        <v>250</v>
      </c>
      <c r="H12" s="249">
        <v>249</v>
      </c>
      <c r="I12" s="249">
        <v>246</v>
      </c>
      <c r="J12" s="249">
        <v>255</v>
      </c>
      <c r="K12" s="249">
        <v>239</v>
      </c>
      <c r="L12" s="249">
        <v>239</v>
      </c>
      <c r="M12" s="249">
        <v>236</v>
      </c>
      <c r="N12" s="249">
        <v>239</v>
      </c>
      <c r="O12" s="249">
        <v>229</v>
      </c>
      <c r="P12" s="249">
        <v>231</v>
      </c>
      <c r="Q12" s="249">
        <v>230</v>
      </c>
      <c r="R12" s="249">
        <v>231</v>
      </c>
      <c r="S12" s="249">
        <v>232</v>
      </c>
    </row>
    <row r="13" spans="1:25" x14ac:dyDescent="0.25">
      <c r="A13" s="367"/>
      <c r="B13" s="262" t="s">
        <v>8</v>
      </c>
      <c r="C13" s="263" t="s">
        <v>2</v>
      </c>
      <c r="D13" s="250">
        <v>315</v>
      </c>
      <c r="E13" s="250">
        <v>321</v>
      </c>
      <c r="F13" s="250">
        <v>314</v>
      </c>
      <c r="G13" s="250">
        <v>315</v>
      </c>
      <c r="H13" s="250">
        <v>324</v>
      </c>
      <c r="I13" s="250">
        <v>324</v>
      </c>
      <c r="J13" s="250">
        <v>322</v>
      </c>
      <c r="K13" s="250">
        <v>305</v>
      </c>
      <c r="L13" s="250">
        <v>307</v>
      </c>
      <c r="M13" s="250">
        <v>309</v>
      </c>
      <c r="N13" s="250">
        <v>314</v>
      </c>
      <c r="O13" s="250">
        <v>310</v>
      </c>
      <c r="P13" s="250">
        <v>312</v>
      </c>
      <c r="Q13" s="250">
        <v>314</v>
      </c>
      <c r="R13" s="250">
        <v>317</v>
      </c>
      <c r="S13" s="250">
        <v>317</v>
      </c>
      <c r="Y13" s="264"/>
    </row>
    <row r="14" spans="1:25" x14ac:dyDescent="0.25">
      <c r="A14" s="367"/>
      <c r="B14" s="262" t="s">
        <v>9</v>
      </c>
      <c r="C14" s="263" t="s">
        <v>2</v>
      </c>
      <c r="D14" s="249">
        <v>104</v>
      </c>
      <c r="E14" s="249">
        <v>105</v>
      </c>
      <c r="F14" s="249">
        <v>102</v>
      </c>
      <c r="G14" s="249">
        <v>102</v>
      </c>
      <c r="H14" s="249">
        <v>98</v>
      </c>
      <c r="I14" s="249">
        <v>97</v>
      </c>
      <c r="J14" s="249">
        <v>100</v>
      </c>
      <c r="K14" s="249">
        <v>101</v>
      </c>
      <c r="L14" s="249">
        <v>92</v>
      </c>
      <c r="M14" s="249">
        <v>100</v>
      </c>
      <c r="N14" s="249">
        <v>102</v>
      </c>
      <c r="O14" s="249">
        <v>91</v>
      </c>
      <c r="P14" s="249">
        <v>91</v>
      </c>
      <c r="Q14" s="249">
        <v>91</v>
      </c>
      <c r="R14" s="249">
        <v>89</v>
      </c>
      <c r="S14" s="249">
        <v>89</v>
      </c>
      <c r="V14" s="2" t="s">
        <v>300</v>
      </c>
    </row>
    <row r="15" spans="1:25" x14ac:dyDescent="0.25">
      <c r="A15" s="367"/>
      <c r="B15" s="262" t="s">
        <v>10</v>
      </c>
      <c r="C15" s="263" t="s">
        <v>2</v>
      </c>
      <c r="D15" s="250">
        <v>155</v>
      </c>
      <c r="E15" s="250">
        <v>155</v>
      </c>
      <c r="F15" s="250">
        <v>156</v>
      </c>
      <c r="G15" s="250">
        <v>157</v>
      </c>
      <c r="H15" s="250">
        <v>160</v>
      </c>
      <c r="I15" s="250">
        <v>154</v>
      </c>
      <c r="J15" s="250">
        <v>157</v>
      </c>
      <c r="K15" s="250">
        <v>155</v>
      </c>
      <c r="L15" s="250">
        <v>148</v>
      </c>
      <c r="M15" s="250">
        <v>154</v>
      </c>
      <c r="N15" s="250">
        <v>155</v>
      </c>
      <c r="O15" s="250">
        <v>143</v>
      </c>
      <c r="P15" s="250">
        <v>139</v>
      </c>
      <c r="Q15" s="250">
        <v>139</v>
      </c>
      <c r="R15" s="250">
        <v>138</v>
      </c>
      <c r="S15" s="250">
        <v>138</v>
      </c>
    </row>
    <row r="16" spans="1:25" ht="14.45" customHeight="1" x14ac:dyDescent="0.25">
      <c r="D16" s="254">
        <f>SUM(D12:D15)</f>
        <v>806</v>
      </c>
      <c r="E16" s="254">
        <f t="shared" ref="E16:R16" si="1">SUM(E12:E15)</f>
        <v>819</v>
      </c>
      <c r="F16" s="254">
        <f t="shared" si="1"/>
        <v>816</v>
      </c>
      <c r="G16" s="254">
        <f t="shared" si="1"/>
        <v>824</v>
      </c>
      <c r="H16" s="254">
        <f t="shared" si="1"/>
        <v>831</v>
      </c>
      <c r="I16" s="254">
        <f t="shared" si="1"/>
        <v>821</v>
      </c>
      <c r="J16" s="254">
        <f t="shared" si="1"/>
        <v>834</v>
      </c>
      <c r="K16" s="254">
        <f t="shared" si="1"/>
        <v>800</v>
      </c>
      <c r="L16" s="254">
        <f t="shared" si="1"/>
        <v>786</v>
      </c>
      <c r="M16" s="254">
        <f t="shared" si="1"/>
        <v>799</v>
      </c>
      <c r="N16" s="254">
        <f t="shared" si="1"/>
        <v>810</v>
      </c>
      <c r="O16" s="254">
        <f t="shared" si="1"/>
        <v>773</v>
      </c>
      <c r="P16" s="254">
        <f t="shared" si="1"/>
        <v>773</v>
      </c>
      <c r="Q16" s="254">
        <f t="shared" si="1"/>
        <v>774</v>
      </c>
      <c r="R16" s="254">
        <f t="shared" si="1"/>
        <v>775</v>
      </c>
      <c r="S16" s="254">
        <v>776</v>
      </c>
    </row>
    <row r="17" spans="1:25" x14ac:dyDescent="0.25"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36"/>
      <c r="Q17" s="261"/>
      <c r="R17" s="261"/>
      <c r="S17" s="265"/>
    </row>
    <row r="18" spans="1:25" x14ac:dyDescent="0.25">
      <c r="A18" s="367" t="s">
        <v>301</v>
      </c>
      <c r="B18" s="262" t="s">
        <v>7</v>
      </c>
      <c r="C18" s="263" t="s">
        <v>2</v>
      </c>
      <c r="D18" s="249">
        <v>71</v>
      </c>
      <c r="E18" s="249">
        <v>100</v>
      </c>
      <c r="F18" s="249">
        <v>121</v>
      </c>
      <c r="G18" s="249">
        <v>161</v>
      </c>
      <c r="H18" s="249">
        <v>164</v>
      </c>
      <c r="I18" s="249">
        <v>174</v>
      </c>
      <c r="J18" s="249">
        <v>185</v>
      </c>
      <c r="K18" s="249">
        <v>200</v>
      </c>
      <c r="L18" s="250">
        <v>207</v>
      </c>
      <c r="M18" s="250">
        <v>218</v>
      </c>
      <c r="N18" s="250">
        <v>249</v>
      </c>
      <c r="O18" s="250">
        <v>263</v>
      </c>
      <c r="P18" s="250">
        <v>299</v>
      </c>
      <c r="Q18" s="250">
        <v>339</v>
      </c>
      <c r="R18" s="250">
        <v>362</v>
      </c>
      <c r="S18" s="250">
        <v>379</v>
      </c>
    </row>
    <row r="19" spans="1:25" x14ac:dyDescent="0.25">
      <c r="A19" s="367"/>
      <c r="B19" s="262" t="s">
        <v>8</v>
      </c>
      <c r="C19" s="263" t="s">
        <v>2</v>
      </c>
      <c r="D19" s="250">
        <v>31</v>
      </c>
      <c r="E19" s="250">
        <v>39</v>
      </c>
      <c r="F19" s="250">
        <v>47</v>
      </c>
      <c r="G19" s="250">
        <v>69</v>
      </c>
      <c r="H19" s="250">
        <v>90</v>
      </c>
      <c r="I19" s="250">
        <v>109</v>
      </c>
      <c r="J19" s="250">
        <v>108</v>
      </c>
      <c r="K19" s="250">
        <v>116</v>
      </c>
      <c r="L19" s="249">
        <v>134</v>
      </c>
      <c r="M19" s="249">
        <v>125</v>
      </c>
      <c r="N19" s="249">
        <v>150</v>
      </c>
      <c r="O19" s="249">
        <v>176</v>
      </c>
      <c r="P19" s="249">
        <v>183</v>
      </c>
      <c r="Q19" s="249">
        <v>197</v>
      </c>
      <c r="R19" s="249">
        <v>214</v>
      </c>
      <c r="S19" s="249">
        <v>221</v>
      </c>
    </row>
    <row r="20" spans="1:25" x14ac:dyDescent="0.25">
      <c r="A20" s="367"/>
      <c r="B20" s="262" t="s">
        <v>9</v>
      </c>
      <c r="C20" s="263" t="s">
        <v>2</v>
      </c>
      <c r="D20" s="249">
        <v>37</v>
      </c>
      <c r="E20" s="249">
        <v>50</v>
      </c>
      <c r="F20" s="249">
        <v>62</v>
      </c>
      <c r="G20" s="249">
        <v>87</v>
      </c>
      <c r="H20" s="249">
        <v>112</v>
      </c>
      <c r="I20" s="249">
        <v>140</v>
      </c>
      <c r="J20" s="249">
        <v>163</v>
      </c>
      <c r="K20" s="249">
        <v>174</v>
      </c>
      <c r="L20" s="250">
        <v>182</v>
      </c>
      <c r="M20" s="250">
        <v>194</v>
      </c>
      <c r="N20" s="250">
        <v>236</v>
      </c>
      <c r="O20" s="250">
        <v>228</v>
      </c>
      <c r="P20" s="250">
        <v>262</v>
      </c>
      <c r="Q20" s="250">
        <v>282</v>
      </c>
      <c r="R20" s="250">
        <v>294</v>
      </c>
      <c r="S20" s="250">
        <v>302</v>
      </c>
    </row>
    <row r="21" spans="1:25" x14ac:dyDescent="0.25">
      <c r="A21" s="367"/>
      <c r="B21" s="262" t="s">
        <v>10</v>
      </c>
      <c r="C21" s="263" t="s">
        <v>2</v>
      </c>
      <c r="D21" s="250">
        <v>36</v>
      </c>
      <c r="E21" s="250">
        <v>51</v>
      </c>
      <c r="F21" s="250">
        <v>84</v>
      </c>
      <c r="G21" s="250">
        <v>115</v>
      </c>
      <c r="H21" s="250">
        <v>138</v>
      </c>
      <c r="I21" s="250">
        <v>167</v>
      </c>
      <c r="J21" s="250">
        <v>202</v>
      </c>
      <c r="K21" s="250">
        <v>238</v>
      </c>
      <c r="L21" s="249">
        <v>253</v>
      </c>
      <c r="M21" s="249">
        <v>280</v>
      </c>
      <c r="N21" s="249">
        <v>319</v>
      </c>
      <c r="O21" s="249">
        <v>345</v>
      </c>
      <c r="P21" s="249">
        <v>364</v>
      </c>
      <c r="Q21" s="249">
        <v>421</v>
      </c>
      <c r="R21" s="249">
        <v>454</v>
      </c>
      <c r="S21" s="249">
        <v>458</v>
      </c>
    </row>
    <row r="22" spans="1:25" x14ac:dyDescent="0.25">
      <c r="D22" s="254">
        <f>SUM(D18:D21)</f>
        <v>175</v>
      </c>
      <c r="E22" s="254">
        <f t="shared" ref="E22:M22" si="2">SUM(E18:E21)</f>
        <v>240</v>
      </c>
      <c r="F22" s="254">
        <f t="shared" si="2"/>
        <v>314</v>
      </c>
      <c r="G22" s="254">
        <f t="shared" si="2"/>
        <v>432</v>
      </c>
      <c r="H22" s="254">
        <f t="shared" si="2"/>
        <v>504</v>
      </c>
      <c r="I22" s="254">
        <f t="shared" si="2"/>
        <v>590</v>
      </c>
      <c r="J22" s="254">
        <f t="shared" si="2"/>
        <v>658</v>
      </c>
      <c r="K22" s="254">
        <f t="shared" si="2"/>
        <v>728</v>
      </c>
      <c r="L22" s="254">
        <f t="shared" si="2"/>
        <v>776</v>
      </c>
      <c r="M22" s="254">
        <f t="shared" si="2"/>
        <v>817</v>
      </c>
      <c r="N22" s="254">
        <v>954</v>
      </c>
      <c r="O22" s="254">
        <f>SUM(O18:O21)</f>
        <v>1012</v>
      </c>
      <c r="P22" s="254">
        <f>SUM(P18:P21)</f>
        <v>1108</v>
      </c>
      <c r="Q22" s="254">
        <v>1239</v>
      </c>
      <c r="R22" s="254">
        <v>1324</v>
      </c>
      <c r="S22" s="254">
        <v>1360</v>
      </c>
    </row>
    <row r="23" spans="1:25" ht="14.45" customHeight="1" x14ac:dyDescent="0.25"/>
    <row r="26" spans="1:25" ht="14.45" customHeight="1" x14ac:dyDescent="0.25"/>
    <row r="27" spans="1:25" x14ac:dyDescent="0.25">
      <c r="V27" s="43" t="s">
        <v>302</v>
      </c>
      <c r="Y27" s="2"/>
    </row>
    <row r="28" spans="1:25" x14ac:dyDescent="0.25">
      <c r="V28" s="44"/>
    </row>
    <row r="29" spans="1:25" ht="14.45" customHeight="1" x14ac:dyDescent="0.25"/>
    <row r="30" spans="1:25" ht="14.45" customHeight="1" x14ac:dyDescent="0.25"/>
    <row r="34" spans="1:15" s="255" customFormat="1" ht="14.45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s="255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8" spans="1:15" ht="14.45" customHeight="1" x14ac:dyDescent="0.25"/>
    <row r="59" spans="4:4" x14ac:dyDescent="0.25">
      <c r="D59" s="105"/>
    </row>
    <row r="60" spans="4:4" x14ac:dyDescent="0.25">
      <c r="D60" s="105"/>
    </row>
    <row r="61" spans="4:4" x14ac:dyDescent="0.25">
      <c r="D61" s="105"/>
    </row>
    <row r="62" spans="4:4" x14ac:dyDescent="0.25">
      <c r="D62" s="105"/>
    </row>
    <row r="63" spans="4:4" x14ac:dyDescent="0.25">
      <c r="D63" s="105"/>
    </row>
    <row r="64" spans="4:4" x14ac:dyDescent="0.25">
      <c r="D64" s="259"/>
    </row>
    <row r="65" spans="4:4" x14ac:dyDescent="0.25">
      <c r="D65" s="259"/>
    </row>
    <row r="66" spans="4:4" x14ac:dyDescent="0.25">
      <c r="D66" s="259"/>
    </row>
    <row r="67" spans="4:4" x14ac:dyDescent="0.25">
      <c r="D67" s="105"/>
    </row>
    <row r="68" spans="4:4" x14ac:dyDescent="0.25">
      <c r="D68" s="105"/>
    </row>
    <row r="79" spans="4:4" x14ac:dyDescent="0.25">
      <c r="D79" s="259"/>
    </row>
  </sheetData>
  <mergeCells count="5">
    <mergeCell ref="A3:C3"/>
    <mergeCell ref="A4:C4"/>
    <mergeCell ref="A6:A9"/>
    <mergeCell ref="A12:A15"/>
    <mergeCell ref="A18:A21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61"/>
  <sheetViews>
    <sheetView tabSelected="1" zoomScale="85" zoomScaleNormal="85" workbookViewId="0">
      <selection activeCell="K24" sqref="K24"/>
    </sheetView>
  </sheetViews>
  <sheetFormatPr defaultRowHeight="15" x14ac:dyDescent="0.25"/>
  <cols>
    <col min="1" max="1" width="9" customWidth="1"/>
  </cols>
  <sheetData>
    <row r="1" spans="1:4" x14ac:dyDescent="0.25">
      <c r="A1" s="2" t="s">
        <v>285</v>
      </c>
    </row>
    <row r="2" spans="1:4" x14ac:dyDescent="0.25">
      <c r="A2" s="2"/>
    </row>
    <row r="3" spans="1:4" ht="23.25" thickBot="1" x14ac:dyDescent="0.3">
      <c r="A3" s="234" t="s">
        <v>286</v>
      </c>
      <c r="B3" s="235" t="s">
        <v>287</v>
      </c>
      <c r="C3" s="235" t="s">
        <v>288</v>
      </c>
      <c r="D3" s="236"/>
    </row>
    <row r="4" spans="1:4" x14ac:dyDescent="0.25">
      <c r="A4" s="237" t="s">
        <v>289</v>
      </c>
      <c r="B4" s="238">
        <v>1571</v>
      </c>
      <c r="C4" s="238">
        <v>102663</v>
      </c>
      <c r="D4" s="236"/>
    </row>
    <row r="5" spans="1:4" x14ac:dyDescent="0.25">
      <c r="A5" s="237" t="s">
        <v>290</v>
      </c>
      <c r="B5" s="238">
        <v>1666</v>
      </c>
      <c r="C5" s="238">
        <v>103417</v>
      </c>
      <c r="D5" s="236"/>
    </row>
    <row r="6" spans="1:4" x14ac:dyDescent="0.25">
      <c r="A6" s="237" t="s">
        <v>291</v>
      </c>
      <c r="B6" s="238">
        <v>1836</v>
      </c>
      <c r="C6" s="238">
        <v>103878</v>
      </c>
      <c r="D6" s="236"/>
    </row>
    <row r="7" spans="1:4" x14ac:dyDescent="0.25">
      <c r="A7" s="237" t="s">
        <v>292</v>
      </c>
      <c r="B7" s="238">
        <v>2035</v>
      </c>
      <c r="C7" s="238">
        <v>105202</v>
      </c>
      <c r="D7" s="236"/>
    </row>
    <row r="8" spans="1:4" x14ac:dyDescent="0.25">
      <c r="A8" s="237" t="s">
        <v>166</v>
      </c>
      <c r="B8" s="238">
        <v>2160</v>
      </c>
      <c r="C8" s="238">
        <v>107663</v>
      </c>
      <c r="D8" s="236"/>
    </row>
    <row r="9" spans="1:4" x14ac:dyDescent="0.25">
      <c r="A9" s="239" t="s">
        <v>141</v>
      </c>
      <c r="B9" s="240">
        <v>2273</v>
      </c>
      <c r="C9" s="240">
        <v>108747</v>
      </c>
      <c r="D9" s="236"/>
    </row>
    <row r="10" spans="1:4" x14ac:dyDescent="0.25">
      <c r="A10" s="239" t="s">
        <v>142</v>
      </c>
      <c r="B10" s="240">
        <v>2373</v>
      </c>
      <c r="C10" s="240">
        <v>111552</v>
      </c>
      <c r="D10" s="236"/>
    </row>
    <row r="11" spans="1:4" x14ac:dyDescent="0.25">
      <c r="A11" s="239" t="s">
        <v>143</v>
      </c>
      <c r="B11" s="240">
        <v>2380</v>
      </c>
      <c r="C11" s="240">
        <v>108480</v>
      </c>
      <c r="D11" s="236"/>
    </row>
    <row r="12" spans="1:4" x14ac:dyDescent="0.25">
      <c r="A12" s="239" t="s">
        <v>144</v>
      </c>
      <c r="B12" s="240">
        <v>2384</v>
      </c>
      <c r="C12" s="240">
        <v>106706</v>
      </c>
      <c r="D12" s="236"/>
    </row>
    <row r="13" spans="1:4" x14ac:dyDescent="0.25">
      <c r="A13" s="239" t="s">
        <v>145</v>
      </c>
      <c r="B13" s="240">
        <v>2529</v>
      </c>
      <c r="C13" s="240">
        <v>109739</v>
      </c>
      <c r="D13" s="236"/>
    </row>
    <row r="14" spans="1:4" x14ac:dyDescent="0.25">
      <c r="A14" s="239" t="s">
        <v>146</v>
      </c>
      <c r="B14" s="240">
        <v>2733</v>
      </c>
      <c r="C14" s="240">
        <v>113097</v>
      </c>
      <c r="D14" s="236"/>
    </row>
    <row r="15" spans="1:4" x14ac:dyDescent="0.25">
      <c r="A15" s="239" t="s">
        <v>147</v>
      </c>
      <c r="B15" s="240">
        <v>2713</v>
      </c>
      <c r="C15" s="240">
        <v>110628</v>
      </c>
      <c r="D15" s="236"/>
    </row>
    <row r="16" spans="1:4" x14ac:dyDescent="0.25">
      <c r="A16" s="239" t="s">
        <v>148</v>
      </c>
      <c r="B16" s="240">
        <v>2838</v>
      </c>
      <c r="C16" s="240">
        <v>111314</v>
      </c>
    </row>
    <row r="17" spans="1:4" x14ac:dyDescent="0.25">
      <c r="A17" s="239" t="s">
        <v>149</v>
      </c>
      <c r="B17" s="240">
        <v>3028</v>
      </c>
      <c r="C17" s="240">
        <v>112475</v>
      </c>
      <c r="D17" s="105"/>
    </row>
    <row r="18" spans="1:4" x14ac:dyDescent="0.25">
      <c r="A18" s="239" t="s">
        <v>150</v>
      </c>
      <c r="B18" s="240">
        <v>3194</v>
      </c>
      <c r="C18" s="240">
        <v>114796</v>
      </c>
      <c r="D18" s="105"/>
    </row>
    <row r="19" spans="1:4" x14ac:dyDescent="0.25">
      <c r="A19" s="239" t="s">
        <v>151</v>
      </c>
      <c r="B19" s="240">
        <v>3271</v>
      </c>
      <c r="C19" s="240">
        <v>115320</v>
      </c>
    </row>
    <row r="22" spans="1:4" x14ac:dyDescent="0.25">
      <c r="A22" s="2" t="s">
        <v>293</v>
      </c>
    </row>
    <row r="24" spans="1:4" ht="23.25" thickBot="1" x14ac:dyDescent="0.3">
      <c r="A24" s="234" t="s">
        <v>286</v>
      </c>
      <c r="B24" s="235" t="s">
        <v>287</v>
      </c>
      <c r="C24" s="235" t="s">
        <v>288</v>
      </c>
    </row>
    <row r="25" spans="1:4" x14ac:dyDescent="0.25">
      <c r="A25" s="237" t="s">
        <v>289</v>
      </c>
      <c r="B25" s="238">
        <v>806</v>
      </c>
      <c r="C25" s="238">
        <v>49166</v>
      </c>
    </row>
    <row r="26" spans="1:4" x14ac:dyDescent="0.25">
      <c r="A26" s="237" t="s">
        <v>290</v>
      </c>
      <c r="B26" s="238">
        <v>819</v>
      </c>
      <c r="C26" s="238">
        <v>50171</v>
      </c>
    </row>
    <row r="27" spans="1:4" x14ac:dyDescent="0.25">
      <c r="A27" s="237" t="s">
        <v>291</v>
      </c>
      <c r="B27" s="238">
        <v>816</v>
      </c>
      <c r="C27" s="238">
        <v>49954</v>
      </c>
    </row>
    <row r="28" spans="1:4" x14ac:dyDescent="0.25">
      <c r="A28" s="237" t="s">
        <v>292</v>
      </c>
      <c r="B28" s="238">
        <v>824</v>
      </c>
      <c r="C28" s="238">
        <v>50431</v>
      </c>
    </row>
    <row r="29" spans="1:4" x14ac:dyDescent="0.25">
      <c r="A29" s="237" t="s">
        <v>166</v>
      </c>
      <c r="B29" s="238">
        <v>831</v>
      </c>
      <c r="C29" s="238">
        <v>50917</v>
      </c>
    </row>
    <row r="30" spans="1:4" x14ac:dyDescent="0.25">
      <c r="A30" s="241" t="s">
        <v>141</v>
      </c>
      <c r="B30" s="242">
        <v>821</v>
      </c>
      <c r="C30" s="242">
        <v>50987</v>
      </c>
    </row>
    <row r="31" spans="1:4" x14ac:dyDescent="0.25">
      <c r="A31" s="241" t="s">
        <v>142</v>
      </c>
      <c r="B31" s="242">
        <v>834</v>
      </c>
      <c r="C31" s="242">
        <v>51784</v>
      </c>
    </row>
    <row r="32" spans="1:4" x14ac:dyDescent="0.25">
      <c r="A32" s="241" t="s">
        <v>143</v>
      </c>
      <c r="B32" s="242">
        <v>800</v>
      </c>
      <c r="C32" s="242">
        <v>50905</v>
      </c>
    </row>
    <row r="33" spans="1:3" x14ac:dyDescent="0.25">
      <c r="A33" s="241" t="s">
        <v>144</v>
      </c>
      <c r="B33" s="242">
        <v>786</v>
      </c>
      <c r="C33" s="242">
        <v>50144</v>
      </c>
    </row>
    <row r="34" spans="1:3" x14ac:dyDescent="0.25">
      <c r="A34" s="241" t="s">
        <v>145</v>
      </c>
      <c r="B34" s="242">
        <v>799</v>
      </c>
      <c r="C34" s="242">
        <v>51221</v>
      </c>
    </row>
    <row r="35" spans="1:3" x14ac:dyDescent="0.25">
      <c r="A35" s="241" t="s">
        <v>146</v>
      </c>
      <c r="B35" s="242">
        <v>810</v>
      </c>
      <c r="C35" s="242">
        <v>51730</v>
      </c>
    </row>
    <row r="36" spans="1:3" x14ac:dyDescent="0.25">
      <c r="A36" s="241" t="s">
        <v>147</v>
      </c>
      <c r="B36" s="242">
        <v>773</v>
      </c>
      <c r="C36" s="242">
        <v>50046</v>
      </c>
    </row>
    <row r="37" spans="1:3" x14ac:dyDescent="0.25">
      <c r="A37" s="241" t="s">
        <v>148</v>
      </c>
      <c r="B37" s="242">
        <v>773</v>
      </c>
      <c r="C37" s="242">
        <v>50133</v>
      </c>
    </row>
    <row r="38" spans="1:3" x14ac:dyDescent="0.25">
      <c r="A38" s="241" t="s">
        <v>149</v>
      </c>
      <c r="B38" s="242">
        <v>774</v>
      </c>
      <c r="C38" s="242">
        <v>49709</v>
      </c>
    </row>
    <row r="39" spans="1:3" x14ac:dyDescent="0.25">
      <c r="A39" s="241" t="s">
        <v>150</v>
      </c>
      <c r="B39" s="242">
        <v>775</v>
      </c>
      <c r="C39" s="242">
        <v>50129</v>
      </c>
    </row>
    <row r="40" spans="1:3" x14ac:dyDescent="0.25">
      <c r="A40" s="241" t="s">
        <v>151</v>
      </c>
      <c r="B40" s="242">
        <v>776</v>
      </c>
      <c r="C40" s="242">
        <v>50141</v>
      </c>
    </row>
    <row r="43" spans="1:3" x14ac:dyDescent="0.25">
      <c r="A43" s="2" t="s">
        <v>294</v>
      </c>
    </row>
    <row r="44" spans="1:3" x14ac:dyDescent="0.25">
      <c r="A44" s="2"/>
    </row>
    <row r="45" spans="1:3" ht="23.25" thickBot="1" x14ac:dyDescent="0.3">
      <c r="A45" s="234" t="s">
        <v>286</v>
      </c>
      <c r="B45" s="235" t="s">
        <v>295</v>
      </c>
      <c r="C45" s="235" t="s">
        <v>288</v>
      </c>
    </row>
    <row r="46" spans="1:3" x14ac:dyDescent="0.25">
      <c r="A46" s="237" t="s">
        <v>289</v>
      </c>
      <c r="B46" s="238">
        <v>175</v>
      </c>
      <c r="C46" s="238">
        <v>1143</v>
      </c>
    </row>
    <row r="47" spans="1:3" x14ac:dyDescent="0.25">
      <c r="A47" s="237" t="s">
        <v>290</v>
      </c>
      <c r="B47" s="238">
        <v>240</v>
      </c>
      <c r="C47" s="238">
        <v>1555</v>
      </c>
    </row>
    <row r="48" spans="1:3" x14ac:dyDescent="0.25">
      <c r="A48" s="237" t="s">
        <v>291</v>
      </c>
      <c r="B48" s="238">
        <v>314</v>
      </c>
      <c r="C48" s="238">
        <v>1988</v>
      </c>
    </row>
    <row r="49" spans="1:3" x14ac:dyDescent="0.25">
      <c r="A49" s="237" t="s">
        <v>292</v>
      </c>
      <c r="B49" s="238">
        <v>432</v>
      </c>
      <c r="C49" s="238">
        <v>2712</v>
      </c>
    </row>
    <row r="50" spans="1:3" x14ac:dyDescent="0.25">
      <c r="A50" s="237" t="s">
        <v>166</v>
      </c>
      <c r="B50" s="238">
        <v>504</v>
      </c>
      <c r="C50" s="238">
        <v>3175</v>
      </c>
    </row>
    <row r="51" spans="1:3" x14ac:dyDescent="0.25">
      <c r="A51" s="241" t="s">
        <v>141</v>
      </c>
      <c r="B51" s="242">
        <v>590</v>
      </c>
      <c r="C51" s="242">
        <v>3691</v>
      </c>
    </row>
    <row r="52" spans="1:3" x14ac:dyDescent="0.25">
      <c r="A52" s="241" t="s">
        <v>142</v>
      </c>
      <c r="B52" s="242">
        <v>658</v>
      </c>
      <c r="C52" s="242">
        <v>4076</v>
      </c>
    </row>
    <row r="53" spans="1:3" x14ac:dyDescent="0.25">
      <c r="A53" s="241" t="s">
        <v>143</v>
      </c>
      <c r="B53" s="242">
        <v>728</v>
      </c>
      <c r="C53" s="242">
        <v>4492</v>
      </c>
    </row>
    <row r="54" spans="1:3" x14ac:dyDescent="0.25">
      <c r="A54" s="241" t="s">
        <v>144</v>
      </c>
      <c r="B54" s="242">
        <v>776</v>
      </c>
      <c r="C54" s="242">
        <v>4752</v>
      </c>
    </row>
    <row r="55" spans="1:3" x14ac:dyDescent="0.25">
      <c r="A55" s="241" t="s">
        <v>145</v>
      </c>
      <c r="B55" s="242">
        <v>817</v>
      </c>
      <c r="C55" s="242">
        <v>5018</v>
      </c>
    </row>
    <row r="56" spans="1:3" x14ac:dyDescent="0.25">
      <c r="A56" s="241" t="s">
        <v>146</v>
      </c>
      <c r="B56" s="242">
        <v>954</v>
      </c>
      <c r="C56" s="242">
        <v>5817</v>
      </c>
    </row>
    <row r="57" spans="1:3" x14ac:dyDescent="0.25">
      <c r="A57" s="241" t="s">
        <v>147</v>
      </c>
      <c r="B57" s="242">
        <v>1012</v>
      </c>
      <c r="C57" s="242">
        <v>6224</v>
      </c>
    </row>
    <row r="58" spans="1:3" x14ac:dyDescent="0.25">
      <c r="A58" s="241" t="s">
        <v>148</v>
      </c>
      <c r="B58" s="242">
        <v>1108</v>
      </c>
      <c r="C58" s="242">
        <v>6745</v>
      </c>
    </row>
    <row r="59" spans="1:3" x14ac:dyDescent="0.25">
      <c r="A59" s="241" t="s">
        <v>149</v>
      </c>
      <c r="B59" s="242">
        <v>1239</v>
      </c>
      <c r="C59" s="242">
        <v>7493</v>
      </c>
    </row>
    <row r="60" spans="1:3" x14ac:dyDescent="0.25">
      <c r="A60" s="241" t="s">
        <v>150</v>
      </c>
      <c r="B60" s="242">
        <v>1324</v>
      </c>
      <c r="C60" s="242">
        <v>8026</v>
      </c>
    </row>
    <row r="61" spans="1:3" x14ac:dyDescent="0.25">
      <c r="A61" s="241" t="s">
        <v>151</v>
      </c>
      <c r="B61" s="242">
        <v>1360</v>
      </c>
      <c r="C61" s="242">
        <v>8277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G20"/>
  <sheetViews>
    <sheetView zoomScale="115" zoomScaleNormal="115" workbookViewId="0">
      <selection activeCell="D22" sqref="D22"/>
    </sheetView>
  </sheetViews>
  <sheetFormatPr defaultRowHeight="15" x14ac:dyDescent="0.25"/>
  <cols>
    <col min="1" max="1" width="6.42578125" customWidth="1"/>
    <col min="2" max="2" width="13.7109375" customWidth="1"/>
    <col min="5" max="5" width="9.7109375" customWidth="1"/>
    <col min="246" max="246" width="19.85546875" customWidth="1"/>
    <col min="247" max="247" width="17.7109375" customWidth="1"/>
    <col min="248" max="249" width="15.5703125" customWidth="1"/>
    <col min="502" max="502" width="19.85546875" customWidth="1"/>
    <col min="503" max="503" width="17.7109375" customWidth="1"/>
    <col min="504" max="505" width="15.5703125" customWidth="1"/>
    <col min="758" max="758" width="19.85546875" customWidth="1"/>
    <col min="759" max="759" width="17.7109375" customWidth="1"/>
    <col min="760" max="761" width="15.5703125" customWidth="1"/>
    <col min="1014" max="1014" width="19.85546875" customWidth="1"/>
    <col min="1015" max="1015" width="17.7109375" customWidth="1"/>
    <col min="1016" max="1017" width="15.5703125" customWidth="1"/>
    <col min="1270" max="1270" width="19.85546875" customWidth="1"/>
    <col min="1271" max="1271" width="17.7109375" customWidth="1"/>
    <col min="1272" max="1273" width="15.5703125" customWidth="1"/>
    <col min="1526" max="1526" width="19.85546875" customWidth="1"/>
    <col min="1527" max="1527" width="17.7109375" customWidth="1"/>
    <col min="1528" max="1529" width="15.5703125" customWidth="1"/>
    <col min="1782" max="1782" width="19.85546875" customWidth="1"/>
    <col min="1783" max="1783" width="17.7109375" customWidth="1"/>
    <col min="1784" max="1785" width="15.5703125" customWidth="1"/>
    <col min="2038" max="2038" width="19.85546875" customWidth="1"/>
    <col min="2039" max="2039" width="17.7109375" customWidth="1"/>
    <col min="2040" max="2041" width="15.5703125" customWidth="1"/>
    <col min="2294" max="2294" width="19.85546875" customWidth="1"/>
    <col min="2295" max="2295" width="17.7109375" customWidth="1"/>
    <col min="2296" max="2297" width="15.5703125" customWidth="1"/>
    <col min="2550" max="2550" width="19.85546875" customWidth="1"/>
    <col min="2551" max="2551" width="17.7109375" customWidth="1"/>
    <col min="2552" max="2553" width="15.5703125" customWidth="1"/>
    <col min="2806" max="2806" width="19.85546875" customWidth="1"/>
    <col min="2807" max="2807" width="17.7109375" customWidth="1"/>
    <col min="2808" max="2809" width="15.5703125" customWidth="1"/>
    <col min="3062" max="3062" width="19.85546875" customWidth="1"/>
    <col min="3063" max="3063" width="17.7109375" customWidth="1"/>
    <col min="3064" max="3065" width="15.5703125" customWidth="1"/>
    <col min="3318" max="3318" width="19.85546875" customWidth="1"/>
    <col min="3319" max="3319" width="17.7109375" customWidth="1"/>
    <col min="3320" max="3321" width="15.5703125" customWidth="1"/>
    <col min="3574" max="3574" width="19.85546875" customWidth="1"/>
    <col min="3575" max="3575" width="17.7109375" customWidth="1"/>
    <col min="3576" max="3577" width="15.5703125" customWidth="1"/>
    <col min="3830" max="3830" width="19.85546875" customWidth="1"/>
    <col min="3831" max="3831" width="17.7109375" customWidth="1"/>
    <col min="3832" max="3833" width="15.5703125" customWidth="1"/>
    <col min="4086" max="4086" width="19.85546875" customWidth="1"/>
    <col min="4087" max="4087" width="17.7109375" customWidth="1"/>
    <col min="4088" max="4089" width="15.5703125" customWidth="1"/>
    <col min="4342" max="4342" width="19.85546875" customWidth="1"/>
    <col min="4343" max="4343" width="17.7109375" customWidth="1"/>
    <col min="4344" max="4345" width="15.5703125" customWidth="1"/>
    <col min="4598" max="4598" width="19.85546875" customWidth="1"/>
    <col min="4599" max="4599" width="17.7109375" customWidth="1"/>
    <col min="4600" max="4601" width="15.5703125" customWidth="1"/>
    <col min="4854" max="4854" width="19.85546875" customWidth="1"/>
    <col min="4855" max="4855" width="17.7109375" customWidth="1"/>
    <col min="4856" max="4857" width="15.5703125" customWidth="1"/>
    <col min="5110" max="5110" width="19.85546875" customWidth="1"/>
    <col min="5111" max="5111" width="17.7109375" customWidth="1"/>
    <col min="5112" max="5113" width="15.5703125" customWidth="1"/>
    <col min="5366" max="5366" width="19.85546875" customWidth="1"/>
    <col min="5367" max="5367" width="17.7109375" customWidth="1"/>
    <col min="5368" max="5369" width="15.5703125" customWidth="1"/>
    <col min="5622" max="5622" width="19.85546875" customWidth="1"/>
    <col min="5623" max="5623" width="17.7109375" customWidth="1"/>
    <col min="5624" max="5625" width="15.5703125" customWidth="1"/>
    <col min="5878" max="5878" width="19.85546875" customWidth="1"/>
    <col min="5879" max="5879" width="17.7109375" customWidth="1"/>
    <col min="5880" max="5881" width="15.5703125" customWidth="1"/>
    <col min="6134" max="6134" width="19.85546875" customWidth="1"/>
    <col min="6135" max="6135" width="17.7109375" customWidth="1"/>
    <col min="6136" max="6137" width="15.5703125" customWidth="1"/>
    <col min="6390" max="6390" width="19.85546875" customWidth="1"/>
    <col min="6391" max="6391" width="17.7109375" customWidth="1"/>
    <col min="6392" max="6393" width="15.5703125" customWidth="1"/>
    <col min="6646" max="6646" width="19.85546875" customWidth="1"/>
    <col min="6647" max="6647" width="17.7109375" customWidth="1"/>
    <col min="6648" max="6649" width="15.5703125" customWidth="1"/>
    <col min="6902" max="6902" width="19.85546875" customWidth="1"/>
    <col min="6903" max="6903" width="17.7109375" customWidth="1"/>
    <col min="6904" max="6905" width="15.5703125" customWidth="1"/>
    <col min="7158" max="7158" width="19.85546875" customWidth="1"/>
    <col min="7159" max="7159" width="17.7109375" customWidth="1"/>
    <col min="7160" max="7161" width="15.5703125" customWidth="1"/>
    <col min="7414" max="7414" width="19.85546875" customWidth="1"/>
    <col min="7415" max="7415" width="17.7109375" customWidth="1"/>
    <col min="7416" max="7417" width="15.5703125" customWidth="1"/>
    <col min="7670" max="7670" width="19.85546875" customWidth="1"/>
    <col min="7671" max="7671" width="17.7109375" customWidth="1"/>
    <col min="7672" max="7673" width="15.5703125" customWidth="1"/>
    <col min="7926" max="7926" width="19.85546875" customWidth="1"/>
    <col min="7927" max="7927" width="17.7109375" customWidth="1"/>
    <col min="7928" max="7929" width="15.5703125" customWidth="1"/>
    <col min="8182" max="8182" width="19.85546875" customWidth="1"/>
    <col min="8183" max="8183" width="17.7109375" customWidth="1"/>
    <col min="8184" max="8185" width="15.5703125" customWidth="1"/>
    <col min="8438" max="8438" width="19.85546875" customWidth="1"/>
    <col min="8439" max="8439" width="17.7109375" customWidth="1"/>
    <col min="8440" max="8441" width="15.5703125" customWidth="1"/>
    <col min="8694" max="8694" width="19.85546875" customWidth="1"/>
    <col min="8695" max="8695" width="17.7109375" customWidth="1"/>
    <col min="8696" max="8697" width="15.5703125" customWidth="1"/>
    <col min="8950" max="8950" width="19.85546875" customWidth="1"/>
    <col min="8951" max="8951" width="17.7109375" customWidth="1"/>
    <col min="8952" max="8953" width="15.5703125" customWidth="1"/>
    <col min="9206" max="9206" width="19.85546875" customWidth="1"/>
    <col min="9207" max="9207" width="17.7109375" customWidth="1"/>
    <col min="9208" max="9209" width="15.5703125" customWidth="1"/>
    <col min="9462" max="9462" width="19.85546875" customWidth="1"/>
    <col min="9463" max="9463" width="17.7109375" customWidth="1"/>
    <col min="9464" max="9465" width="15.5703125" customWidth="1"/>
    <col min="9718" max="9718" width="19.85546875" customWidth="1"/>
    <col min="9719" max="9719" width="17.7109375" customWidth="1"/>
    <col min="9720" max="9721" width="15.5703125" customWidth="1"/>
    <col min="9974" max="9974" width="19.85546875" customWidth="1"/>
    <col min="9975" max="9975" width="17.7109375" customWidth="1"/>
    <col min="9976" max="9977" width="15.5703125" customWidth="1"/>
    <col min="10230" max="10230" width="19.85546875" customWidth="1"/>
    <col min="10231" max="10231" width="17.7109375" customWidth="1"/>
    <col min="10232" max="10233" width="15.5703125" customWidth="1"/>
    <col min="10486" max="10486" width="19.85546875" customWidth="1"/>
    <col min="10487" max="10487" width="17.7109375" customWidth="1"/>
    <col min="10488" max="10489" width="15.5703125" customWidth="1"/>
    <col min="10742" max="10742" width="19.85546875" customWidth="1"/>
    <col min="10743" max="10743" width="17.7109375" customWidth="1"/>
    <col min="10744" max="10745" width="15.5703125" customWidth="1"/>
    <col min="10998" max="10998" width="19.85546875" customWidth="1"/>
    <col min="10999" max="10999" width="17.7109375" customWidth="1"/>
    <col min="11000" max="11001" width="15.5703125" customWidth="1"/>
    <col min="11254" max="11254" width="19.85546875" customWidth="1"/>
    <col min="11255" max="11255" width="17.7109375" customWidth="1"/>
    <col min="11256" max="11257" width="15.5703125" customWidth="1"/>
    <col min="11510" max="11510" width="19.85546875" customWidth="1"/>
    <col min="11511" max="11511" width="17.7109375" customWidth="1"/>
    <col min="11512" max="11513" width="15.5703125" customWidth="1"/>
    <col min="11766" max="11766" width="19.85546875" customWidth="1"/>
    <col min="11767" max="11767" width="17.7109375" customWidth="1"/>
    <col min="11768" max="11769" width="15.5703125" customWidth="1"/>
    <col min="12022" max="12022" width="19.85546875" customWidth="1"/>
    <col min="12023" max="12023" width="17.7109375" customWidth="1"/>
    <col min="12024" max="12025" width="15.5703125" customWidth="1"/>
    <col min="12278" max="12278" width="19.85546875" customWidth="1"/>
    <col min="12279" max="12279" width="17.7109375" customWidth="1"/>
    <col min="12280" max="12281" width="15.5703125" customWidth="1"/>
    <col min="12534" max="12534" width="19.85546875" customWidth="1"/>
    <col min="12535" max="12535" width="17.7109375" customWidth="1"/>
    <col min="12536" max="12537" width="15.5703125" customWidth="1"/>
    <col min="12790" max="12790" width="19.85546875" customWidth="1"/>
    <col min="12791" max="12791" width="17.7109375" customWidth="1"/>
    <col min="12792" max="12793" width="15.5703125" customWidth="1"/>
    <col min="13046" max="13046" width="19.85546875" customWidth="1"/>
    <col min="13047" max="13047" width="17.7109375" customWidth="1"/>
    <col min="13048" max="13049" width="15.5703125" customWidth="1"/>
    <col min="13302" max="13302" width="19.85546875" customWidth="1"/>
    <col min="13303" max="13303" width="17.7109375" customWidth="1"/>
    <col min="13304" max="13305" width="15.5703125" customWidth="1"/>
    <col min="13558" max="13558" width="19.85546875" customWidth="1"/>
    <col min="13559" max="13559" width="17.7109375" customWidth="1"/>
    <col min="13560" max="13561" width="15.5703125" customWidth="1"/>
    <col min="13814" max="13814" width="19.85546875" customWidth="1"/>
    <col min="13815" max="13815" width="17.7109375" customWidth="1"/>
    <col min="13816" max="13817" width="15.5703125" customWidth="1"/>
    <col min="14070" max="14070" width="19.85546875" customWidth="1"/>
    <col min="14071" max="14071" width="17.7109375" customWidth="1"/>
    <col min="14072" max="14073" width="15.5703125" customWidth="1"/>
    <col min="14326" max="14326" width="19.85546875" customWidth="1"/>
    <col min="14327" max="14327" width="17.7109375" customWidth="1"/>
    <col min="14328" max="14329" width="15.5703125" customWidth="1"/>
    <col min="14582" max="14582" width="19.85546875" customWidth="1"/>
    <col min="14583" max="14583" width="17.7109375" customWidth="1"/>
    <col min="14584" max="14585" width="15.5703125" customWidth="1"/>
    <col min="14838" max="14838" width="19.85546875" customWidth="1"/>
    <col min="14839" max="14839" width="17.7109375" customWidth="1"/>
    <col min="14840" max="14841" width="15.5703125" customWidth="1"/>
    <col min="15094" max="15094" width="19.85546875" customWidth="1"/>
    <col min="15095" max="15095" width="17.7109375" customWidth="1"/>
    <col min="15096" max="15097" width="15.5703125" customWidth="1"/>
    <col min="15350" max="15350" width="19.85546875" customWidth="1"/>
    <col min="15351" max="15351" width="17.7109375" customWidth="1"/>
    <col min="15352" max="15353" width="15.5703125" customWidth="1"/>
    <col min="15606" max="15606" width="19.85546875" customWidth="1"/>
    <col min="15607" max="15607" width="17.7109375" customWidth="1"/>
    <col min="15608" max="15609" width="15.5703125" customWidth="1"/>
    <col min="15862" max="15862" width="19.85546875" customWidth="1"/>
    <col min="15863" max="15863" width="17.7109375" customWidth="1"/>
    <col min="15864" max="15865" width="15.5703125" customWidth="1"/>
    <col min="16118" max="16118" width="19.85546875" customWidth="1"/>
    <col min="16119" max="16119" width="17.7109375" customWidth="1"/>
    <col min="16120" max="16121" width="15.5703125" customWidth="1"/>
  </cols>
  <sheetData>
    <row r="2" spans="2:7" x14ac:dyDescent="0.25">
      <c r="B2" s="83" t="s">
        <v>76</v>
      </c>
    </row>
    <row r="3" spans="2:7" x14ac:dyDescent="0.25">
      <c r="B3" s="83"/>
    </row>
    <row r="4" spans="2:7" x14ac:dyDescent="0.25">
      <c r="B4" s="291" t="s">
        <v>51</v>
      </c>
      <c r="C4" s="293" t="s">
        <v>11</v>
      </c>
      <c r="D4" s="294"/>
      <c r="E4" s="295" t="s">
        <v>3</v>
      </c>
      <c r="F4" s="296"/>
      <c r="G4" s="8"/>
    </row>
    <row r="5" spans="2:7" ht="15.75" thickBot="1" x14ac:dyDescent="0.3">
      <c r="B5" s="292"/>
      <c r="C5" s="64" t="s">
        <v>71</v>
      </c>
      <c r="D5" s="65" t="s">
        <v>70</v>
      </c>
      <c r="E5" s="66" t="s">
        <v>71</v>
      </c>
      <c r="F5" s="91" t="s">
        <v>70</v>
      </c>
      <c r="G5" s="8"/>
    </row>
    <row r="6" spans="2:7" x14ac:dyDescent="0.25">
      <c r="B6" s="62" t="s">
        <v>13</v>
      </c>
      <c r="C6" s="67">
        <v>26135</v>
      </c>
      <c r="D6" s="70">
        <f>C6*100/$C$16</f>
        <v>16.836849734256724</v>
      </c>
      <c r="E6" s="67">
        <v>1049669</v>
      </c>
      <c r="F6" s="92">
        <f>E6*100/$E$16</f>
        <v>16.470785577837706</v>
      </c>
      <c r="G6" s="8"/>
    </row>
    <row r="7" spans="2:7" x14ac:dyDescent="0.25">
      <c r="B7" s="62" t="s">
        <v>14</v>
      </c>
      <c r="C7" s="67">
        <v>69646</v>
      </c>
      <c r="D7" s="70">
        <f t="shared" ref="D7:D16" si="0">C7*100/$C$16</f>
        <v>44.867772588178454</v>
      </c>
      <c r="E7" s="67">
        <v>2721926</v>
      </c>
      <c r="F7" s="92">
        <f t="shared" ref="F7:F16" si="1">E7*100/$E$16</f>
        <v>42.710854092805896</v>
      </c>
      <c r="G7" s="8"/>
    </row>
    <row r="8" spans="2:7" x14ac:dyDescent="0.25">
      <c r="B8" s="62" t="s">
        <v>15</v>
      </c>
      <c r="C8" s="67">
        <v>38168</v>
      </c>
      <c r="D8" s="70">
        <f t="shared" si="0"/>
        <v>24.588822676759541</v>
      </c>
      <c r="E8" s="67">
        <v>1582766</v>
      </c>
      <c r="F8" s="92">
        <f t="shared" si="1"/>
        <v>24.83582863349482</v>
      </c>
      <c r="G8" s="8"/>
    </row>
    <row r="9" spans="2:7" x14ac:dyDescent="0.25">
      <c r="B9" s="62" t="s">
        <v>16</v>
      </c>
      <c r="C9" s="67">
        <v>7897</v>
      </c>
      <c r="D9" s="70">
        <f t="shared" si="0"/>
        <v>5.0874536962473824</v>
      </c>
      <c r="E9" s="67">
        <v>354155</v>
      </c>
      <c r="F9" s="92">
        <f t="shared" si="1"/>
        <v>5.5571909490697662</v>
      </c>
      <c r="G9" s="8"/>
    </row>
    <row r="10" spans="2:7" x14ac:dyDescent="0.25">
      <c r="B10" s="62" t="s">
        <v>17</v>
      </c>
      <c r="C10" s="67">
        <v>5813</v>
      </c>
      <c r="D10" s="70">
        <f t="shared" si="0"/>
        <v>3.7448864551457564</v>
      </c>
      <c r="E10" s="67">
        <v>277449</v>
      </c>
      <c r="F10" s="92">
        <f t="shared" si="1"/>
        <v>4.3535657314691525</v>
      </c>
      <c r="G10" s="8"/>
    </row>
    <row r="11" spans="2:7" x14ac:dyDescent="0.25">
      <c r="B11" s="62" t="s">
        <v>18</v>
      </c>
      <c r="C11" s="67">
        <v>3007</v>
      </c>
      <c r="D11" s="70">
        <f t="shared" si="0"/>
        <v>1.937187952971493</v>
      </c>
      <c r="E11" s="67">
        <v>151930</v>
      </c>
      <c r="F11" s="92">
        <f t="shared" si="1"/>
        <v>2.3839957670855121</v>
      </c>
      <c r="G11" s="8"/>
    </row>
    <row r="12" spans="2:7" x14ac:dyDescent="0.25">
      <c r="B12" s="62" t="s">
        <v>19</v>
      </c>
      <c r="C12" s="67">
        <v>1028</v>
      </c>
      <c r="D12" s="70">
        <f t="shared" si="0"/>
        <v>0.66226445482364305</v>
      </c>
      <c r="E12" s="67">
        <v>61373</v>
      </c>
      <c r="F12" s="92">
        <f t="shared" si="1"/>
        <v>0.96302884363416796</v>
      </c>
      <c r="G12" s="8"/>
    </row>
    <row r="13" spans="2:7" x14ac:dyDescent="0.25">
      <c r="B13" s="62" t="s">
        <v>20</v>
      </c>
      <c r="C13" s="67">
        <v>875</v>
      </c>
      <c r="D13" s="70">
        <f t="shared" si="0"/>
        <v>0.56369785794813976</v>
      </c>
      <c r="E13" s="67">
        <v>53044</v>
      </c>
      <c r="F13" s="92">
        <f t="shared" si="1"/>
        <v>0.83233509819840656</v>
      </c>
      <c r="G13" s="8"/>
    </row>
    <row r="14" spans="2:7" x14ac:dyDescent="0.25">
      <c r="B14" s="62" t="s">
        <v>21</v>
      </c>
      <c r="C14" s="67">
        <v>512</v>
      </c>
      <c r="D14" s="70">
        <f t="shared" si="0"/>
        <v>0.32984377516508295</v>
      </c>
      <c r="E14" s="67">
        <v>28471</v>
      </c>
      <c r="F14" s="92">
        <f t="shared" si="1"/>
        <v>0.44675010521089725</v>
      </c>
      <c r="G14" s="8"/>
    </row>
    <row r="15" spans="2:7" x14ac:dyDescent="0.25">
      <c r="B15" s="62" t="s">
        <v>22</v>
      </c>
      <c r="C15" s="67">
        <v>2144</v>
      </c>
      <c r="D15" s="71">
        <f t="shared" si="0"/>
        <v>1.3812208085037849</v>
      </c>
      <c r="E15" s="68">
        <v>92131</v>
      </c>
      <c r="F15" s="93">
        <f t="shared" si="1"/>
        <v>1.4456652011936768</v>
      </c>
      <c r="G15" s="8"/>
    </row>
    <row r="16" spans="2:7" x14ac:dyDescent="0.25">
      <c r="B16" s="63" t="s">
        <v>12</v>
      </c>
      <c r="C16" s="69">
        <v>155225</v>
      </c>
      <c r="D16" s="72">
        <f t="shared" si="0"/>
        <v>100</v>
      </c>
      <c r="E16" s="69">
        <v>6372914</v>
      </c>
      <c r="F16" s="72">
        <f t="shared" si="1"/>
        <v>100</v>
      </c>
      <c r="G16" s="8"/>
    </row>
    <row r="17" spans="2:7" x14ac:dyDescent="0.25">
      <c r="G17" s="8"/>
    </row>
    <row r="20" spans="2:7" x14ac:dyDescent="0.25">
      <c r="B20" t="s">
        <v>95</v>
      </c>
    </row>
  </sheetData>
  <mergeCells count="3">
    <mergeCell ref="B4:B5"/>
    <mergeCell ref="C4:D4"/>
    <mergeCell ref="E4:F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Z32"/>
  <sheetViews>
    <sheetView zoomScaleNormal="100" workbookViewId="0">
      <selection activeCell="I30" sqref="I30"/>
    </sheetView>
  </sheetViews>
  <sheetFormatPr defaultRowHeight="15" x14ac:dyDescent="0.25"/>
  <cols>
    <col min="1" max="1" width="21.140625" bestFit="1" customWidth="1"/>
    <col min="2" max="2" width="12.140625" customWidth="1"/>
    <col min="3" max="3" width="11.28515625" customWidth="1"/>
    <col min="4" max="4" width="13.28515625" customWidth="1"/>
    <col min="5" max="5" width="12.7109375" customWidth="1"/>
    <col min="6" max="6" width="14.140625" customWidth="1"/>
    <col min="7" max="8" width="11.7109375" customWidth="1"/>
    <col min="9" max="9" width="12.5703125" customWidth="1"/>
    <col min="10" max="13" width="10.7109375" customWidth="1"/>
    <col min="18" max="22" width="10.42578125" customWidth="1"/>
  </cols>
  <sheetData>
    <row r="2" spans="1:26" x14ac:dyDescent="0.25">
      <c r="K2" s="83" t="s">
        <v>79</v>
      </c>
    </row>
    <row r="3" spans="1:26" x14ac:dyDescent="0.25">
      <c r="A3" s="38" t="s">
        <v>46</v>
      </c>
      <c r="B3" s="39" t="s">
        <v>75</v>
      </c>
      <c r="F3" s="38" t="s">
        <v>46</v>
      </c>
      <c r="G3" s="39" t="s">
        <v>74</v>
      </c>
      <c r="Z3" s="46"/>
    </row>
    <row r="4" spans="1:26" x14ac:dyDescent="0.25">
      <c r="A4" s="38" t="s">
        <v>47</v>
      </c>
      <c r="B4" s="39" t="s">
        <v>75</v>
      </c>
      <c r="F4" s="38" t="s">
        <v>47</v>
      </c>
      <c r="G4" s="39" t="s">
        <v>74</v>
      </c>
      <c r="Z4" s="46"/>
    </row>
    <row r="5" spans="1:26" x14ac:dyDescent="0.25">
      <c r="A5" s="38"/>
      <c r="B5" s="39"/>
      <c r="F5" s="38"/>
      <c r="G5" s="39"/>
      <c r="Z5" s="46"/>
    </row>
    <row r="6" spans="1:26" x14ac:dyDescent="0.25">
      <c r="A6" s="38"/>
      <c r="B6" s="39"/>
      <c r="F6" s="38"/>
      <c r="G6" s="39"/>
      <c r="Z6" s="46"/>
    </row>
    <row r="7" spans="1:26" x14ac:dyDescent="0.25">
      <c r="Z7" s="46"/>
    </row>
    <row r="8" spans="1:26" ht="38.25" x14ac:dyDescent="0.25">
      <c r="A8" s="32" t="s">
        <v>4</v>
      </c>
      <c r="B8" s="33" t="s">
        <v>54</v>
      </c>
      <c r="C8" s="33" t="s">
        <v>55</v>
      </c>
      <c r="D8" s="33" t="s">
        <v>56</v>
      </c>
      <c r="F8" s="32" t="s">
        <v>4</v>
      </c>
      <c r="G8" s="33" t="s">
        <v>54</v>
      </c>
      <c r="H8" s="33" t="s">
        <v>55</v>
      </c>
      <c r="I8" s="33" t="s">
        <v>56</v>
      </c>
      <c r="Z8" s="46"/>
    </row>
    <row r="9" spans="1:26" x14ac:dyDescent="0.25">
      <c r="A9" s="37" t="s">
        <v>57</v>
      </c>
      <c r="B9" s="73">
        <v>123733</v>
      </c>
      <c r="C9" s="73">
        <v>96859</v>
      </c>
      <c r="D9" s="74">
        <v>26874</v>
      </c>
      <c r="F9" s="37" t="s">
        <v>57</v>
      </c>
      <c r="G9" s="73">
        <v>123082</v>
      </c>
      <c r="H9" s="73">
        <v>96135</v>
      </c>
      <c r="I9" s="74">
        <v>26947</v>
      </c>
      <c r="Z9" s="46"/>
    </row>
    <row r="10" spans="1:26" x14ac:dyDescent="0.25">
      <c r="A10" s="37" t="s">
        <v>58</v>
      </c>
      <c r="B10" s="73">
        <v>76531</v>
      </c>
      <c r="C10" s="73">
        <v>56940</v>
      </c>
      <c r="D10" s="74">
        <v>19591</v>
      </c>
      <c r="F10" s="37" t="s">
        <v>58</v>
      </c>
      <c r="G10" s="73">
        <v>78492</v>
      </c>
      <c r="H10" s="73">
        <v>58766</v>
      </c>
      <c r="I10" s="74">
        <v>19726</v>
      </c>
      <c r="Z10" s="46"/>
    </row>
    <row r="11" spans="1:26" x14ac:dyDescent="0.25">
      <c r="A11" s="37" t="s">
        <v>59</v>
      </c>
      <c r="B11" s="73">
        <v>89705</v>
      </c>
      <c r="C11" s="73">
        <v>67168</v>
      </c>
      <c r="D11" s="74">
        <v>22537</v>
      </c>
      <c r="F11" s="37" t="s">
        <v>59</v>
      </c>
      <c r="G11" s="73">
        <v>93275</v>
      </c>
      <c r="H11" s="73">
        <v>70540</v>
      </c>
      <c r="I11" s="74">
        <v>22735</v>
      </c>
    </row>
    <row r="12" spans="1:26" x14ac:dyDescent="0.25">
      <c r="A12" s="37" t="s">
        <v>60</v>
      </c>
      <c r="B12" s="73">
        <v>99604</v>
      </c>
      <c r="C12" s="73">
        <v>77294</v>
      </c>
      <c r="D12" s="74">
        <v>22310</v>
      </c>
      <c r="F12" s="37" t="s">
        <v>60</v>
      </c>
      <c r="G12" s="73">
        <v>101874</v>
      </c>
      <c r="H12" s="73">
        <v>79372</v>
      </c>
      <c r="I12" s="74">
        <v>22502</v>
      </c>
    </row>
    <row r="13" spans="1:26" x14ac:dyDescent="0.25">
      <c r="A13" s="85" t="s">
        <v>53</v>
      </c>
      <c r="B13" s="76">
        <v>389573</v>
      </c>
      <c r="C13" s="76">
        <v>298261</v>
      </c>
      <c r="D13" s="77">
        <v>91312</v>
      </c>
      <c r="F13" s="47" t="s">
        <v>53</v>
      </c>
      <c r="G13" s="75">
        <v>396723</v>
      </c>
      <c r="H13" s="76">
        <v>304813</v>
      </c>
      <c r="I13" s="77">
        <v>91910</v>
      </c>
    </row>
    <row r="15" spans="1:26" x14ac:dyDescent="0.25">
      <c r="B15" s="81" t="s">
        <v>78</v>
      </c>
    </row>
    <row r="17" spans="2:11" ht="23.25" thickBot="1" x14ac:dyDescent="0.3">
      <c r="B17" s="27" t="s">
        <v>1</v>
      </c>
      <c r="C17" s="24" t="s">
        <v>23</v>
      </c>
      <c r="D17" s="24" t="s">
        <v>24</v>
      </c>
      <c r="E17" s="24" t="s">
        <v>25</v>
      </c>
    </row>
    <row r="18" spans="2:11" x14ac:dyDescent="0.25">
      <c r="B18" s="22" t="s">
        <v>7</v>
      </c>
      <c r="C18" s="23">
        <f>B10-G10</f>
        <v>-1961</v>
      </c>
      <c r="D18" s="23">
        <f t="shared" ref="D18:E18" si="0">C10-H10</f>
        <v>-1826</v>
      </c>
      <c r="E18" s="23">
        <f t="shared" si="0"/>
        <v>-135</v>
      </c>
    </row>
    <row r="19" spans="2:11" x14ac:dyDescent="0.25">
      <c r="B19" s="22" t="s">
        <v>8</v>
      </c>
      <c r="C19" s="23">
        <f>B12-G12</f>
        <v>-2270</v>
      </c>
      <c r="D19" s="23">
        <f t="shared" ref="D19:E19" si="1">C12-H12</f>
        <v>-2078</v>
      </c>
      <c r="E19" s="23">
        <f t="shared" si="1"/>
        <v>-192</v>
      </c>
    </row>
    <row r="20" spans="2:11" x14ac:dyDescent="0.25">
      <c r="B20" s="22" t="s">
        <v>9</v>
      </c>
      <c r="C20" s="23">
        <f>B11-G11</f>
        <v>-3570</v>
      </c>
      <c r="D20" s="23">
        <f t="shared" ref="D20:E20" si="2">C11-H11</f>
        <v>-3372</v>
      </c>
      <c r="E20" s="23">
        <f t="shared" si="2"/>
        <v>-198</v>
      </c>
    </row>
    <row r="21" spans="2:11" x14ac:dyDescent="0.25">
      <c r="B21" s="22" t="s">
        <v>10</v>
      </c>
      <c r="C21" s="23">
        <f>B9-G9</f>
        <v>651</v>
      </c>
      <c r="D21" s="23">
        <f t="shared" ref="D21:E21" si="3">C9-H9</f>
        <v>724</v>
      </c>
      <c r="E21" s="23">
        <f t="shared" si="3"/>
        <v>-73</v>
      </c>
    </row>
    <row r="22" spans="2:11" x14ac:dyDescent="0.25">
      <c r="B22" s="28" t="s">
        <v>11</v>
      </c>
      <c r="C22" s="29">
        <f>B13-G13</f>
        <v>-7150</v>
      </c>
      <c r="D22" s="29">
        <f t="shared" ref="D22:E22" si="4">C13-H13</f>
        <v>-6552</v>
      </c>
      <c r="E22" s="29">
        <f t="shared" si="4"/>
        <v>-598</v>
      </c>
    </row>
    <row r="23" spans="2:11" x14ac:dyDescent="0.25">
      <c r="K23" t="s">
        <v>95</v>
      </c>
    </row>
    <row r="25" spans="2:11" x14ac:dyDescent="0.25">
      <c r="B25" s="83" t="s">
        <v>80</v>
      </c>
    </row>
    <row r="26" spans="2:11" x14ac:dyDescent="0.25">
      <c r="B26" s="45"/>
      <c r="I26" s="44"/>
    </row>
    <row r="27" spans="2:11" ht="23.25" thickBot="1" x14ac:dyDescent="0.3">
      <c r="B27" s="27" t="s">
        <v>1</v>
      </c>
      <c r="C27" s="24" t="s">
        <v>23</v>
      </c>
      <c r="D27" s="24" t="s">
        <v>24</v>
      </c>
      <c r="E27" s="24" t="s">
        <v>25</v>
      </c>
    </row>
    <row r="28" spans="2:11" x14ac:dyDescent="0.25">
      <c r="B28" s="22" t="s">
        <v>7</v>
      </c>
      <c r="C28" s="23">
        <v>76531</v>
      </c>
      <c r="D28" s="23">
        <v>56940</v>
      </c>
      <c r="E28" s="23">
        <v>19591</v>
      </c>
      <c r="G28" s="80"/>
    </row>
    <row r="29" spans="2:11" x14ac:dyDescent="0.25">
      <c r="B29" s="22" t="s">
        <v>8</v>
      </c>
      <c r="C29" s="23">
        <v>99604</v>
      </c>
      <c r="D29" s="23">
        <v>77294</v>
      </c>
      <c r="E29" s="23">
        <v>22310</v>
      </c>
      <c r="G29" s="80"/>
    </row>
    <row r="30" spans="2:11" x14ac:dyDescent="0.25">
      <c r="B30" s="22" t="s">
        <v>9</v>
      </c>
      <c r="C30" s="23">
        <v>89705</v>
      </c>
      <c r="D30" s="23">
        <v>67168</v>
      </c>
      <c r="E30" s="23">
        <v>22537</v>
      </c>
      <c r="G30" s="80"/>
    </row>
    <row r="31" spans="2:11" x14ac:dyDescent="0.25">
      <c r="B31" s="22" t="s">
        <v>10</v>
      </c>
      <c r="C31" s="23">
        <v>123733</v>
      </c>
      <c r="D31" s="23">
        <v>96859</v>
      </c>
      <c r="E31" s="23">
        <v>26874</v>
      </c>
      <c r="G31" s="80"/>
    </row>
    <row r="32" spans="2:11" x14ac:dyDescent="0.25">
      <c r="B32" s="28" t="s">
        <v>11</v>
      </c>
      <c r="C32" s="29">
        <f>SUM(C28:C31)</f>
        <v>389573</v>
      </c>
      <c r="D32" s="29">
        <f t="shared" ref="D32:E32" si="5">SUM(D28:D31)</f>
        <v>298261</v>
      </c>
      <c r="E32" s="29">
        <f t="shared" si="5"/>
        <v>91312</v>
      </c>
    </row>
  </sheetData>
  <pageMargins left="0.7" right="0.7" top="0.75" bottom="0.75" header="0.3" footer="0.3"/>
  <pageSetup paperSize="9" orientation="portrait" horizontalDpi="1200" verticalDpi="1200" r:id="rId1"/>
  <ignoredErrors>
    <ignoredError sqref="C21:E2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R62"/>
  <sheetViews>
    <sheetView zoomScaleNormal="100" workbookViewId="0">
      <selection activeCell="G7" sqref="G7"/>
    </sheetView>
  </sheetViews>
  <sheetFormatPr defaultRowHeight="15" x14ac:dyDescent="0.25"/>
  <cols>
    <col min="1" max="1" width="19.85546875" customWidth="1"/>
    <col min="2" max="2" width="48.5703125" customWidth="1"/>
    <col min="3" max="3" width="10" bestFit="1" customWidth="1"/>
    <col min="4" max="4" width="9.5703125" customWidth="1"/>
    <col min="5" max="5" width="12.85546875" customWidth="1"/>
    <col min="6" max="6" width="13.85546875" customWidth="1"/>
    <col min="7" max="7" width="15" customWidth="1"/>
    <col min="8" max="8" width="16.140625" customWidth="1"/>
    <col min="9" max="9" width="48.5703125" customWidth="1"/>
    <col min="10" max="12" width="10.85546875" customWidth="1"/>
    <col min="13" max="13" width="12.85546875" customWidth="1"/>
    <col min="14" max="14" width="10.85546875" customWidth="1"/>
    <col min="17" max="18" width="11.28515625" customWidth="1"/>
  </cols>
  <sheetData>
    <row r="3" spans="1:18" x14ac:dyDescent="0.25">
      <c r="A3" s="38" t="s">
        <v>46</v>
      </c>
      <c r="B3" s="39" t="s">
        <v>75</v>
      </c>
      <c r="H3" s="38" t="s">
        <v>46</v>
      </c>
      <c r="I3" s="39" t="s">
        <v>74</v>
      </c>
      <c r="K3" s="48"/>
      <c r="L3" s="48"/>
      <c r="M3" s="48"/>
      <c r="N3" s="48"/>
      <c r="Q3" s="53"/>
      <c r="R3" s="53"/>
    </row>
    <row r="4" spans="1:18" x14ac:dyDescent="0.25">
      <c r="A4" s="38" t="s">
        <v>47</v>
      </c>
      <c r="B4" s="39" t="s">
        <v>75</v>
      </c>
      <c r="H4" s="38" t="s">
        <v>47</v>
      </c>
      <c r="I4" s="39" t="s">
        <v>74</v>
      </c>
      <c r="K4" s="48"/>
      <c r="L4" s="48"/>
      <c r="M4" s="48"/>
      <c r="N4" s="48"/>
      <c r="Q4" s="53"/>
      <c r="R4" s="53"/>
    </row>
    <row r="5" spans="1:18" x14ac:dyDescent="0.25">
      <c r="A5" s="38"/>
      <c r="B5" s="39"/>
      <c r="H5" s="38"/>
      <c r="I5" s="39"/>
      <c r="K5" s="48"/>
      <c r="L5" s="48"/>
      <c r="M5" s="48"/>
      <c r="N5" s="48"/>
      <c r="Q5" s="53"/>
      <c r="R5" s="53"/>
    </row>
    <row r="6" spans="1:18" x14ac:dyDescent="0.25">
      <c r="N6" s="48"/>
      <c r="Q6" s="53"/>
      <c r="R6" s="53"/>
    </row>
    <row r="7" spans="1:18" x14ac:dyDescent="0.25">
      <c r="N7" s="48"/>
      <c r="Q7" s="53"/>
      <c r="R7" s="53"/>
    </row>
    <row r="8" spans="1:18" x14ac:dyDescent="0.25">
      <c r="N8" s="48"/>
      <c r="Q8" s="53"/>
      <c r="R8" s="53"/>
    </row>
    <row r="9" spans="1:18" ht="38.25" x14ac:dyDescent="0.25">
      <c r="A9" s="32" t="s">
        <v>50</v>
      </c>
      <c r="B9" s="32" t="s">
        <v>61</v>
      </c>
      <c r="C9" s="33" t="s">
        <v>5</v>
      </c>
      <c r="D9" s="33" t="s">
        <v>54</v>
      </c>
      <c r="E9" s="33" t="s">
        <v>55</v>
      </c>
      <c r="F9" s="33" t="s">
        <v>56</v>
      </c>
      <c r="H9" s="49" t="s">
        <v>50</v>
      </c>
      <c r="I9" s="49" t="s">
        <v>61</v>
      </c>
      <c r="J9" s="33" t="s">
        <v>5</v>
      </c>
      <c r="K9" s="33" t="s">
        <v>54</v>
      </c>
      <c r="L9" s="33" t="s">
        <v>55</v>
      </c>
      <c r="M9" s="33" t="s">
        <v>56</v>
      </c>
      <c r="N9" s="48"/>
      <c r="Q9" s="53"/>
      <c r="R9" s="53"/>
    </row>
    <row r="10" spans="1:18" x14ac:dyDescent="0.25">
      <c r="A10" s="90" t="s">
        <v>52</v>
      </c>
      <c r="B10" s="37" t="s">
        <v>26</v>
      </c>
      <c r="C10" s="73">
        <v>26953</v>
      </c>
      <c r="D10" s="73">
        <v>21317</v>
      </c>
      <c r="E10" s="73">
        <v>9888</v>
      </c>
      <c r="F10" s="74">
        <v>11429</v>
      </c>
      <c r="H10" s="299" t="s">
        <v>52</v>
      </c>
      <c r="I10" s="50" t="s">
        <v>26</v>
      </c>
      <c r="J10" s="73">
        <v>26948</v>
      </c>
      <c r="K10" s="73">
        <v>23503</v>
      </c>
      <c r="L10" s="73">
        <v>11958</v>
      </c>
      <c r="M10" s="74">
        <v>11545</v>
      </c>
      <c r="N10" s="48"/>
      <c r="Q10" s="53"/>
      <c r="R10" s="53"/>
    </row>
    <row r="11" spans="1:18" x14ac:dyDescent="0.25">
      <c r="A11" s="90" t="s">
        <v>2</v>
      </c>
      <c r="B11" s="37" t="s">
        <v>27</v>
      </c>
      <c r="C11" s="73">
        <v>175</v>
      </c>
      <c r="D11" s="73">
        <v>957</v>
      </c>
      <c r="E11" s="73">
        <v>926</v>
      </c>
      <c r="F11" s="74">
        <v>31</v>
      </c>
      <c r="H11" s="300" t="s">
        <v>2</v>
      </c>
      <c r="I11" s="50" t="s">
        <v>27</v>
      </c>
      <c r="J11" s="73">
        <v>180</v>
      </c>
      <c r="K11" s="73">
        <v>1141</v>
      </c>
      <c r="L11" s="73">
        <v>1110</v>
      </c>
      <c r="M11" s="74">
        <v>31</v>
      </c>
    </row>
    <row r="12" spans="1:18" x14ac:dyDescent="0.25">
      <c r="A12" s="90" t="s">
        <v>2</v>
      </c>
      <c r="B12" s="37" t="s">
        <v>28</v>
      </c>
      <c r="C12" s="73">
        <v>14676</v>
      </c>
      <c r="D12" s="73">
        <v>90714</v>
      </c>
      <c r="E12" s="73">
        <v>82257</v>
      </c>
      <c r="F12" s="74">
        <v>8457</v>
      </c>
      <c r="H12" s="300" t="s">
        <v>2</v>
      </c>
      <c r="I12" s="50" t="s">
        <v>28</v>
      </c>
      <c r="J12" s="73">
        <v>14708</v>
      </c>
      <c r="K12" s="73">
        <v>90961</v>
      </c>
      <c r="L12" s="73">
        <v>82311</v>
      </c>
      <c r="M12" s="74">
        <v>8650</v>
      </c>
      <c r="N12" s="48"/>
      <c r="Q12" s="53"/>
      <c r="R12" s="53"/>
    </row>
    <row r="13" spans="1:18" x14ac:dyDescent="0.25">
      <c r="A13" s="90" t="s">
        <v>2</v>
      </c>
      <c r="B13" s="37" t="s">
        <v>62</v>
      </c>
      <c r="C13" s="73">
        <v>930</v>
      </c>
      <c r="D13" s="73">
        <v>1286</v>
      </c>
      <c r="E13" s="73">
        <v>1250</v>
      </c>
      <c r="F13" s="74">
        <v>36</v>
      </c>
      <c r="H13" s="300" t="s">
        <v>2</v>
      </c>
      <c r="I13" s="50" t="s">
        <v>62</v>
      </c>
      <c r="J13" s="73">
        <v>922</v>
      </c>
      <c r="K13" s="73">
        <v>1251</v>
      </c>
      <c r="L13" s="73">
        <v>1221</v>
      </c>
      <c r="M13" s="74">
        <v>30</v>
      </c>
    </row>
    <row r="14" spans="1:18" x14ac:dyDescent="0.25">
      <c r="A14" s="90" t="s">
        <v>2</v>
      </c>
      <c r="B14" s="37" t="s">
        <v>63</v>
      </c>
      <c r="C14" s="73">
        <v>515</v>
      </c>
      <c r="D14" s="73">
        <v>5570</v>
      </c>
      <c r="E14" s="73">
        <v>5456</v>
      </c>
      <c r="F14" s="74">
        <v>114</v>
      </c>
      <c r="H14" s="300" t="s">
        <v>2</v>
      </c>
      <c r="I14" s="50" t="s">
        <v>63</v>
      </c>
      <c r="J14" s="73">
        <v>505</v>
      </c>
      <c r="K14" s="73">
        <v>5128</v>
      </c>
      <c r="L14" s="73">
        <v>5019</v>
      </c>
      <c r="M14" s="74">
        <v>109</v>
      </c>
    </row>
    <row r="15" spans="1:18" x14ac:dyDescent="0.25">
      <c r="A15" s="90" t="s">
        <v>2</v>
      </c>
      <c r="B15" s="37" t="s">
        <v>31</v>
      </c>
      <c r="C15" s="73">
        <v>18731</v>
      </c>
      <c r="D15" s="73">
        <v>40047</v>
      </c>
      <c r="E15" s="73">
        <v>28043</v>
      </c>
      <c r="F15" s="74">
        <v>12004</v>
      </c>
      <c r="H15" s="300" t="s">
        <v>2</v>
      </c>
      <c r="I15" s="50" t="s">
        <v>31</v>
      </c>
      <c r="J15" s="73">
        <v>18596</v>
      </c>
      <c r="K15" s="73">
        <v>40155</v>
      </c>
      <c r="L15" s="73">
        <v>28081</v>
      </c>
      <c r="M15" s="74">
        <v>12074</v>
      </c>
    </row>
    <row r="16" spans="1:18" x14ac:dyDescent="0.25">
      <c r="A16" s="90" t="s">
        <v>2</v>
      </c>
      <c r="B16" s="37" t="s">
        <v>64</v>
      </c>
      <c r="C16" s="73">
        <v>41329</v>
      </c>
      <c r="D16" s="73">
        <v>72112</v>
      </c>
      <c r="E16" s="73">
        <v>42966</v>
      </c>
      <c r="F16" s="74">
        <v>29146</v>
      </c>
      <c r="H16" s="300" t="s">
        <v>2</v>
      </c>
      <c r="I16" s="50" t="s">
        <v>64</v>
      </c>
      <c r="J16" s="73">
        <v>41577</v>
      </c>
      <c r="K16" s="73">
        <v>73021</v>
      </c>
      <c r="L16" s="73">
        <v>43535</v>
      </c>
      <c r="M16" s="74">
        <v>29486</v>
      </c>
    </row>
    <row r="17" spans="1:13" x14ac:dyDescent="0.25">
      <c r="A17" s="90" t="s">
        <v>2</v>
      </c>
      <c r="B17" s="37" t="s">
        <v>33</v>
      </c>
      <c r="C17" s="73">
        <v>3986</v>
      </c>
      <c r="D17" s="73">
        <v>19924</v>
      </c>
      <c r="E17" s="73">
        <v>17971</v>
      </c>
      <c r="F17" s="74">
        <v>1953</v>
      </c>
      <c r="H17" s="300" t="s">
        <v>2</v>
      </c>
      <c r="I17" s="50" t="s">
        <v>33</v>
      </c>
      <c r="J17" s="73">
        <v>4005</v>
      </c>
      <c r="K17" s="73">
        <v>20105</v>
      </c>
      <c r="L17" s="73">
        <v>18115</v>
      </c>
      <c r="M17" s="74">
        <v>1990</v>
      </c>
    </row>
    <row r="18" spans="1:13" x14ac:dyDescent="0.25">
      <c r="A18" s="90" t="s">
        <v>2</v>
      </c>
      <c r="B18" s="37" t="s">
        <v>34</v>
      </c>
      <c r="C18" s="73">
        <v>13638</v>
      </c>
      <c r="D18" s="73">
        <v>41166</v>
      </c>
      <c r="E18" s="73">
        <v>30649</v>
      </c>
      <c r="F18" s="74">
        <v>10517</v>
      </c>
      <c r="H18" s="300" t="s">
        <v>2</v>
      </c>
      <c r="I18" s="50" t="s">
        <v>34</v>
      </c>
      <c r="J18" s="73">
        <v>13499</v>
      </c>
      <c r="K18" s="73">
        <v>43742</v>
      </c>
      <c r="L18" s="73">
        <v>33199</v>
      </c>
      <c r="M18" s="74">
        <v>10543</v>
      </c>
    </row>
    <row r="19" spans="1:13" x14ac:dyDescent="0.25">
      <c r="A19" s="90" t="s">
        <v>2</v>
      </c>
      <c r="B19" s="37" t="s">
        <v>35</v>
      </c>
      <c r="C19" s="73">
        <v>3416</v>
      </c>
      <c r="D19" s="73">
        <v>7310</v>
      </c>
      <c r="E19" s="73">
        <v>6135</v>
      </c>
      <c r="F19" s="74">
        <v>1175</v>
      </c>
      <c r="H19" s="300" t="s">
        <v>2</v>
      </c>
      <c r="I19" s="50" t="s">
        <v>35</v>
      </c>
      <c r="J19" s="73">
        <v>3322</v>
      </c>
      <c r="K19" s="73">
        <v>7080</v>
      </c>
      <c r="L19" s="73">
        <v>5913</v>
      </c>
      <c r="M19" s="74">
        <v>1167</v>
      </c>
    </row>
    <row r="20" spans="1:13" x14ac:dyDescent="0.25">
      <c r="A20" s="90" t="s">
        <v>2</v>
      </c>
      <c r="B20" s="37" t="s">
        <v>36</v>
      </c>
      <c r="C20" s="73">
        <v>3626</v>
      </c>
      <c r="D20" s="73">
        <v>9248</v>
      </c>
      <c r="E20" s="73">
        <v>7213</v>
      </c>
      <c r="F20" s="74">
        <v>2035</v>
      </c>
      <c r="H20" s="300" t="s">
        <v>2</v>
      </c>
      <c r="I20" s="50" t="s">
        <v>36</v>
      </c>
      <c r="J20" s="73">
        <v>3613</v>
      </c>
      <c r="K20" s="73">
        <v>9219</v>
      </c>
      <c r="L20" s="73">
        <v>7210</v>
      </c>
      <c r="M20" s="74">
        <v>2009</v>
      </c>
    </row>
    <row r="21" spans="1:13" x14ac:dyDescent="0.25">
      <c r="A21" s="90" t="s">
        <v>2</v>
      </c>
      <c r="B21" s="37" t="s">
        <v>37</v>
      </c>
      <c r="C21" s="73">
        <v>3575</v>
      </c>
      <c r="D21" s="73">
        <v>2955</v>
      </c>
      <c r="E21" s="73">
        <v>1699</v>
      </c>
      <c r="F21" s="74">
        <v>1256</v>
      </c>
      <c r="H21" s="300" t="s">
        <v>2</v>
      </c>
      <c r="I21" s="50" t="s">
        <v>37</v>
      </c>
      <c r="J21" s="73">
        <v>3448</v>
      </c>
      <c r="K21" s="73">
        <v>2862</v>
      </c>
      <c r="L21" s="73">
        <v>1660</v>
      </c>
      <c r="M21" s="74">
        <v>1202</v>
      </c>
    </row>
    <row r="22" spans="1:13" x14ac:dyDescent="0.25">
      <c r="A22" s="90" t="s">
        <v>2</v>
      </c>
      <c r="B22" s="37" t="s">
        <v>38</v>
      </c>
      <c r="C22" s="73">
        <v>5288</v>
      </c>
      <c r="D22" s="73">
        <v>9924</v>
      </c>
      <c r="E22" s="73">
        <v>8217</v>
      </c>
      <c r="F22" s="74">
        <v>1707</v>
      </c>
      <c r="H22" s="300" t="s">
        <v>2</v>
      </c>
      <c r="I22" s="50" t="s">
        <v>38</v>
      </c>
      <c r="J22" s="73">
        <v>5084</v>
      </c>
      <c r="K22" s="73">
        <v>10190</v>
      </c>
      <c r="L22" s="73">
        <v>8522</v>
      </c>
      <c r="M22" s="74">
        <v>1668</v>
      </c>
    </row>
    <row r="23" spans="1:13" x14ac:dyDescent="0.25">
      <c r="A23" s="90" t="s">
        <v>2</v>
      </c>
      <c r="B23" s="37" t="s">
        <v>65</v>
      </c>
      <c r="C23" s="73">
        <v>5593</v>
      </c>
      <c r="D23" s="73">
        <v>28409</v>
      </c>
      <c r="E23" s="73">
        <v>25432</v>
      </c>
      <c r="F23" s="74">
        <v>2977</v>
      </c>
      <c r="H23" s="300" t="s">
        <v>2</v>
      </c>
      <c r="I23" s="50" t="s">
        <v>65</v>
      </c>
      <c r="J23" s="73">
        <v>5455</v>
      </c>
      <c r="K23" s="73">
        <v>28730</v>
      </c>
      <c r="L23" s="73">
        <v>25845</v>
      </c>
      <c r="M23" s="74">
        <v>2885</v>
      </c>
    </row>
    <row r="24" spans="1:13" x14ac:dyDescent="0.25">
      <c r="A24" s="90" t="s">
        <v>2</v>
      </c>
      <c r="B24" s="37" t="s">
        <v>66</v>
      </c>
      <c r="C24" s="73">
        <v>4</v>
      </c>
      <c r="D24" s="73">
        <v>41</v>
      </c>
      <c r="E24" s="73">
        <v>41</v>
      </c>
      <c r="F24" s="74">
        <v>0</v>
      </c>
      <c r="H24" s="300" t="s">
        <v>2</v>
      </c>
      <c r="I24" s="50" t="s">
        <v>66</v>
      </c>
      <c r="J24" s="73">
        <v>5</v>
      </c>
      <c r="K24" s="73">
        <v>44</v>
      </c>
      <c r="L24" s="73">
        <v>44</v>
      </c>
      <c r="M24" s="74">
        <v>0</v>
      </c>
    </row>
    <row r="25" spans="1:13" x14ac:dyDescent="0.25">
      <c r="A25" s="90" t="s">
        <v>2</v>
      </c>
      <c r="B25" s="37" t="s">
        <v>41</v>
      </c>
      <c r="C25" s="73">
        <v>977</v>
      </c>
      <c r="D25" s="73">
        <v>1991</v>
      </c>
      <c r="E25" s="73">
        <v>1633</v>
      </c>
      <c r="F25" s="74">
        <v>358</v>
      </c>
      <c r="H25" s="300" t="s">
        <v>2</v>
      </c>
      <c r="I25" s="50" t="s">
        <v>41</v>
      </c>
      <c r="J25" s="73">
        <v>953</v>
      </c>
      <c r="K25" s="73">
        <v>2184</v>
      </c>
      <c r="L25" s="73">
        <v>1832</v>
      </c>
      <c r="M25" s="74">
        <v>352</v>
      </c>
    </row>
    <row r="26" spans="1:13" x14ac:dyDescent="0.25">
      <c r="A26" s="90" t="s">
        <v>2</v>
      </c>
      <c r="B26" s="37" t="s">
        <v>42</v>
      </c>
      <c r="C26" s="73">
        <v>1353</v>
      </c>
      <c r="D26" s="73">
        <v>13251</v>
      </c>
      <c r="E26" s="73">
        <v>13009</v>
      </c>
      <c r="F26" s="74">
        <v>242</v>
      </c>
      <c r="H26" s="300" t="s">
        <v>2</v>
      </c>
      <c r="I26" s="50" t="s">
        <v>42</v>
      </c>
      <c r="J26" s="73">
        <v>1311</v>
      </c>
      <c r="K26" s="73">
        <v>13143</v>
      </c>
      <c r="L26" s="73">
        <v>12899</v>
      </c>
      <c r="M26" s="74">
        <v>244</v>
      </c>
    </row>
    <row r="27" spans="1:13" x14ac:dyDescent="0.25">
      <c r="A27" s="90" t="s">
        <v>2</v>
      </c>
      <c r="B27" s="37" t="s">
        <v>67</v>
      </c>
      <c r="C27" s="73">
        <v>2882</v>
      </c>
      <c r="D27" s="73">
        <v>6662</v>
      </c>
      <c r="E27" s="73">
        <v>5498</v>
      </c>
      <c r="F27" s="74">
        <v>1164</v>
      </c>
      <c r="H27" s="300" t="s">
        <v>2</v>
      </c>
      <c r="I27" s="50" t="s">
        <v>67</v>
      </c>
      <c r="J27" s="73">
        <v>2803</v>
      </c>
      <c r="K27" s="73">
        <v>7403</v>
      </c>
      <c r="L27" s="73">
        <v>6246</v>
      </c>
      <c r="M27" s="74">
        <v>1157</v>
      </c>
    </row>
    <row r="28" spans="1:13" x14ac:dyDescent="0.25">
      <c r="A28" s="90" t="s">
        <v>2</v>
      </c>
      <c r="B28" s="37" t="s">
        <v>44</v>
      </c>
      <c r="C28" s="73">
        <v>7284</v>
      </c>
      <c r="D28" s="73">
        <v>13712</v>
      </c>
      <c r="E28" s="73">
        <v>7374</v>
      </c>
      <c r="F28" s="74">
        <v>6338</v>
      </c>
      <c r="H28" s="300" t="s">
        <v>2</v>
      </c>
      <c r="I28" s="50" t="s">
        <v>44</v>
      </c>
      <c r="J28" s="73">
        <v>7316</v>
      </c>
      <c r="K28" s="73">
        <v>13545</v>
      </c>
      <c r="L28" s="73">
        <v>7170</v>
      </c>
      <c r="M28" s="74">
        <v>6375</v>
      </c>
    </row>
    <row r="29" spans="1:13" x14ac:dyDescent="0.25">
      <c r="A29" s="90" t="s">
        <v>2</v>
      </c>
      <c r="B29" s="37" t="s">
        <v>69</v>
      </c>
      <c r="C29" s="73">
        <v>1</v>
      </c>
      <c r="D29" s="73">
        <v>0</v>
      </c>
      <c r="E29" s="73">
        <v>0</v>
      </c>
      <c r="F29" s="74">
        <v>0</v>
      </c>
      <c r="H29" s="300" t="s">
        <v>2</v>
      </c>
      <c r="I29" s="55" t="s">
        <v>69</v>
      </c>
      <c r="J29" s="73">
        <v>1</v>
      </c>
      <c r="K29" s="73">
        <v>0</v>
      </c>
      <c r="L29" s="73">
        <v>0</v>
      </c>
      <c r="M29" s="74">
        <v>0</v>
      </c>
    </row>
    <row r="30" spans="1:13" x14ac:dyDescent="0.25">
      <c r="A30" s="90" t="s">
        <v>2</v>
      </c>
      <c r="B30" s="37" t="s">
        <v>45</v>
      </c>
      <c r="C30" s="73">
        <v>293</v>
      </c>
      <c r="D30" s="73">
        <v>2977</v>
      </c>
      <c r="E30" s="73">
        <v>2604</v>
      </c>
      <c r="F30" s="74">
        <v>373</v>
      </c>
      <c r="H30" s="301"/>
      <c r="I30" s="50" t="s">
        <v>45</v>
      </c>
      <c r="J30" s="73">
        <v>306</v>
      </c>
      <c r="K30" s="73">
        <v>3316</v>
      </c>
      <c r="L30" s="73">
        <v>2923</v>
      </c>
      <c r="M30" s="74">
        <v>393</v>
      </c>
    </row>
    <row r="31" spans="1:13" x14ac:dyDescent="0.25">
      <c r="A31" s="297" t="s">
        <v>53</v>
      </c>
      <c r="B31" s="298" t="s">
        <v>2</v>
      </c>
      <c r="C31" s="75">
        <f>SUM(C10:C30)</f>
        <v>155225</v>
      </c>
      <c r="D31" s="76">
        <f t="shared" ref="D31:F31" si="0">SUM(D10:D30)</f>
        <v>389573</v>
      </c>
      <c r="E31" s="76">
        <f t="shared" si="0"/>
        <v>298261</v>
      </c>
      <c r="F31" s="77">
        <f t="shared" si="0"/>
        <v>91312</v>
      </c>
      <c r="H31" s="89" t="s">
        <v>53</v>
      </c>
      <c r="I31" s="89" t="s">
        <v>2</v>
      </c>
      <c r="J31" s="75">
        <v>154557</v>
      </c>
      <c r="K31" s="76">
        <v>396723</v>
      </c>
      <c r="L31" s="76">
        <v>304813</v>
      </c>
      <c r="M31" s="77">
        <v>91910</v>
      </c>
    </row>
    <row r="35" spans="2:11" x14ac:dyDescent="0.25">
      <c r="B35" s="43" t="s">
        <v>90</v>
      </c>
    </row>
    <row r="36" spans="2:11" x14ac:dyDescent="0.25">
      <c r="B36" s="44"/>
    </row>
    <row r="37" spans="2:11" ht="34.5" thickBot="1" x14ac:dyDescent="0.3">
      <c r="B37" s="31" t="s">
        <v>61</v>
      </c>
      <c r="C37" s="24" t="s">
        <v>81</v>
      </c>
      <c r="D37" s="24" t="s">
        <v>82</v>
      </c>
      <c r="E37" s="24" t="s">
        <v>83</v>
      </c>
      <c r="F37" s="24" t="s">
        <v>84</v>
      </c>
      <c r="G37" s="24" t="s">
        <v>85</v>
      </c>
      <c r="H37" s="24" t="s">
        <v>86</v>
      </c>
    </row>
    <row r="38" spans="2:11" ht="15" customHeight="1" x14ac:dyDescent="0.25">
      <c r="B38" s="30" t="s">
        <v>26</v>
      </c>
      <c r="C38" s="23">
        <v>26953</v>
      </c>
      <c r="D38" s="23">
        <v>21317</v>
      </c>
      <c r="E38" s="23">
        <v>9888</v>
      </c>
      <c r="F38" s="23">
        <v>11429</v>
      </c>
      <c r="G38" s="23">
        <f t="shared" ref="G38:G59" si="1">C10-J10</f>
        <v>5</v>
      </c>
      <c r="H38" s="23">
        <f t="shared" ref="H38:H59" si="2">D10-K10</f>
        <v>-2186</v>
      </c>
      <c r="K38" s="44"/>
    </row>
    <row r="39" spans="2:11" x14ac:dyDescent="0.25">
      <c r="B39" s="30" t="s">
        <v>27</v>
      </c>
      <c r="C39" s="23">
        <v>175</v>
      </c>
      <c r="D39" s="23">
        <v>957</v>
      </c>
      <c r="E39" s="23">
        <v>926</v>
      </c>
      <c r="F39" s="23">
        <v>31</v>
      </c>
      <c r="G39" s="23">
        <f t="shared" si="1"/>
        <v>-5</v>
      </c>
      <c r="H39" s="23">
        <f t="shared" si="2"/>
        <v>-184</v>
      </c>
    </row>
    <row r="40" spans="2:11" x14ac:dyDescent="0.25">
      <c r="B40" s="30" t="s">
        <v>28</v>
      </c>
      <c r="C40" s="23">
        <v>14676</v>
      </c>
      <c r="D40" s="23">
        <v>90714</v>
      </c>
      <c r="E40" s="23">
        <v>82257</v>
      </c>
      <c r="F40" s="23">
        <v>8457</v>
      </c>
      <c r="G40" s="23">
        <f t="shared" si="1"/>
        <v>-32</v>
      </c>
      <c r="H40" s="23">
        <f t="shared" si="2"/>
        <v>-247</v>
      </c>
      <c r="K40" t="s">
        <v>72</v>
      </c>
    </row>
    <row r="41" spans="2:11" x14ac:dyDescent="0.25">
      <c r="B41" s="30" t="s">
        <v>29</v>
      </c>
      <c r="C41" s="23">
        <v>930</v>
      </c>
      <c r="D41" s="23">
        <v>1286</v>
      </c>
      <c r="E41" s="23">
        <v>1250</v>
      </c>
      <c r="F41" s="23">
        <v>36</v>
      </c>
      <c r="G41" s="23">
        <f t="shared" si="1"/>
        <v>8</v>
      </c>
      <c r="H41" s="23">
        <f t="shared" si="2"/>
        <v>35</v>
      </c>
    </row>
    <row r="42" spans="2:11" ht="22.5" x14ac:dyDescent="0.25">
      <c r="B42" s="30" t="s">
        <v>30</v>
      </c>
      <c r="C42" s="23">
        <v>515</v>
      </c>
      <c r="D42" s="23">
        <v>5570</v>
      </c>
      <c r="E42" s="23">
        <v>5456</v>
      </c>
      <c r="F42" s="23">
        <v>114</v>
      </c>
      <c r="G42" s="23">
        <f t="shared" si="1"/>
        <v>10</v>
      </c>
      <c r="H42" s="23">
        <f t="shared" si="2"/>
        <v>442</v>
      </c>
    </row>
    <row r="43" spans="2:11" x14ac:dyDescent="0.25">
      <c r="B43" s="30" t="s">
        <v>31</v>
      </c>
      <c r="C43" s="23">
        <v>18731</v>
      </c>
      <c r="D43" s="23">
        <v>40047</v>
      </c>
      <c r="E43" s="23">
        <v>28043</v>
      </c>
      <c r="F43" s="23">
        <v>12004</v>
      </c>
      <c r="G43" s="23">
        <f t="shared" si="1"/>
        <v>135</v>
      </c>
      <c r="H43" s="23">
        <f t="shared" si="2"/>
        <v>-108</v>
      </c>
    </row>
    <row r="44" spans="2:11" ht="22.5" x14ac:dyDescent="0.25">
      <c r="B44" s="30" t="s">
        <v>32</v>
      </c>
      <c r="C44" s="23">
        <v>41329</v>
      </c>
      <c r="D44" s="23">
        <v>72112</v>
      </c>
      <c r="E44" s="23">
        <v>42966</v>
      </c>
      <c r="F44" s="23">
        <v>29146</v>
      </c>
      <c r="G44" s="23">
        <f t="shared" si="1"/>
        <v>-248</v>
      </c>
      <c r="H44" s="23">
        <f t="shared" si="2"/>
        <v>-909</v>
      </c>
    </row>
    <row r="45" spans="2:11" x14ac:dyDescent="0.25">
      <c r="B45" s="30" t="s">
        <v>33</v>
      </c>
      <c r="C45" s="23">
        <v>3986</v>
      </c>
      <c r="D45" s="23">
        <v>19924</v>
      </c>
      <c r="E45" s="23">
        <v>17971</v>
      </c>
      <c r="F45" s="23">
        <v>1953</v>
      </c>
      <c r="G45" s="23">
        <f t="shared" si="1"/>
        <v>-19</v>
      </c>
      <c r="H45" s="23">
        <f t="shared" si="2"/>
        <v>-181</v>
      </c>
    </row>
    <row r="46" spans="2:11" x14ac:dyDescent="0.25">
      <c r="B46" s="30" t="s">
        <v>34</v>
      </c>
      <c r="C46" s="23">
        <v>13638</v>
      </c>
      <c r="D46" s="23">
        <v>41166</v>
      </c>
      <c r="E46" s="23">
        <v>30649</v>
      </c>
      <c r="F46" s="23">
        <v>10517</v>
      </c>
      <c r="G46" s="23">
        <f t="shared" si="1"/>
        <v>139</v>
      </c>
      <c r="H46" s="23">
        <f t="shared" si="2"/>
        <v>-2576</v>
      </c>
    </row>
    <row r="47" spans="2:11" x14ac:dyDescent="0.25">
      <c r="B47" s="30" t="s">
        <v>35</v>
      </c>
      <c r="C47" s="23">
        <v>3416</v>
      </c>
      <c r="D47" s="23">
        <v>7310</v>
      </c>
      <c r="E47" s="23">
        <v>6135</v>
      </c>
      <c r="F47" s="23">
        <v>1175</v>
      </c>
      <c r="G47" s="23">
        <f t="shared" si="1"/>
        <v>94</v>
      </c>
      <c r="H47" s="23">
        <f t="shared" si="2"/>
        <v>230</v>
      </c>
    </row>
    <row r="48" spans="2:11" x14ac:dyDescent="0.25">
      <c r="B48" s="30" t="s">
        <v>36</v>
      </c>
      <c r="C48" s="23">
        <v>3626</v>
      </c>
      <c r="D48" s="23">
        <v>9248</v>
      </c>
      <c r="E48" s="23">
        <v>7213</v>
      </c>
      <c r="F48" s="23">
        <v>2035</v>
      </c>
      <c r="G48" s="23">
        <f t="shared" si="1"/>
        <v>13</v>
      </c>
      <c r="H48" s="23">
        <f t="shared" si="2"/>
        <v>29</v>
      </c>
    </row>
    <row r="49" spans="2:8" ht="19.5" customHeight="1" x14ac:dyDescent="0.25">
      <c r="B49" s="30" t="s">
        <v>37</v>
      </c>
      <c r="C49" s="23">
        <v>3575</v>
      </c>
      <c r="D49" s="23">
        <v>2955</v>
      </c>
      <c r="E49" s="23">
        <v>1699</v>
      </c>
      <c r="F49" s="23">
        <v>1256</v>
      </c>
      <c r="G49" s="23">
        <f t="shared" si="1"/>
        <v>127</v>
      </c>
      <c r="H49" s="23">
        <f t="shared" si="2"/>
        <v>93</v>
      </c>
    </row>
    <row r="50" spans="2:8" x14ac:dyDescent="0.25">
      <c r="B50" s="30" t="s">
        <v>38</v>
      </c>
      <c r="C50" s="23">
        <v>5288</v>
      </c>
      <c r="D50" s="23">
        <v>9924</v>
      </c>
      <c r="E50" s="23">
        <v>8217</v>
      </c>
      <c r="F50" s="23">
        <v>1707</v>
      </c>
      <c r="G50" s="23">
        <f t="shared" si="1"/>
        <v>204</v>
      </c>
      <c r="H50" s="23">
        <f t="shared" si="2"/>
        <v>-266</v>
      </c>
    </row>
    <row r="51" spans="2:8" x14ac:dyDescent="0.25">
      <c r="B51" s="30" t="s">
        <v>39</v>
      </c>
      <c r="C51" s="23">
        <v>5593</v>
      </c>
      <c r="D51" s="23">
        <v>28409</v>
      </c>
      <c r="E51" s="23">
        <v>25432</v>
      </c>
      <c r="F51" s="23">
        <v>2977</v>
      </c>
      <c r="G51" s="23">
        <f t="shared" si="1"/>
        <v>138</v>
      </c>
      <c r="H51" s="23">
        <f t="shared" si="2"/>
        <v>-321</v>
      </c>
    </row>
    <row r="52" spans="2:8" ht="22.5" x14ac:dyDescent="0.25">
      <c r="B52" s="30" t="s">
        <v>40</v>
      </c>
      <c r="C52" s="23">
        <v>4</v>
      </c>
      <c r="D52" s="23">
        <v>41</v>
      </c>
      <c r="E52" s="23">
        <v>41</v>
      </c>
      <c r="F52" s="23">
        <v>0</v>
      </c>
      <c r="G52" s="23">
        <f t="shared" si="1"/>
        <v>-1</v>
      </c>
      <c r="H52" s="23">
        <f t="shared" si="2"/>
        <v>-3</v>
      </c>
    </row>
    <row r="53" spans="2:8" x14ac:dyDescent="0.25">
      <c r="B53" s="30" t="s">
        <v>41</v>
      </c>
      <c r="C53" s="23">
        <v>977</v>
      </c>
      <c r="D53" s="23">
        <v>1991</v>
      </c>
      <c r="E53" s="23">
        <v>1633</v>
      </c>
      <c r="F53" s="23">
        <v>358</v>
      </c>
      <c r="G53" s="23">
        <f t="shared" si="1"/>
        <v>24</v>
      </c>
      <c r="H53" s="23">
        <f t="shared" si="2"/>
        <v>-193</v>
      </c>
    </row>
    <row r="54" spans="2:8" x14ac:dyDescent="0.25">
      <c r="B54" s="30" t="s">
        <v>42</v>
      </c>
      <c r="C54" s="23">
        <v>1353</v>
      </c>
      <c r="D54" s="23">
        <v>13251</v>
      </c>
      <c r="E54" s="23">
        <v>13009</v>
      </c>
      <c r="F54" s="23">
        <v>242</v>
      </c>
      <c r="G54" s="23">
        <f t="shared" si="1"/>
        <v>42</v>
      </c>
      <c r="H54" s="23">
        <f t="shared" si="2"/>
        <v>108</v>
      </c>
    </row>
    <row r="55" spans="2:8" x14ac:dyDescent="0.25">
      <c r="B55" s="30" t="s">
        <v>43</v>
      </c>
      <c r="C55" s="23">
        <v>2882</v>
      </c>
      <c r="D55" s="23">
        <v>6662</v>
      </c>
      <c r="E55" s="23">
        <v>5498</v>
      </c>
      <c r="F55" s="23">
        <v>1164</v>
      </c>
      <c r="G55" s="23">
        <f t="shared" si="1"/>
        <v>79</v>
      </c>
      <c r="H55" s="23">
        <f t="shared" si="2"/>
        <v>-741</v>
      </c>
    </row>
    <row r="56" spans="2:8" x14ac:dyDescent="0.25">
      <c r="B56" s="30" t="s">
        <v>44</v>
      </c>
      <c r="C56" s="23">
        <v>7284</v>
      </c>
      <c r="D56" s="23">
        <v>13712</v>
      </c>
      <c r="E56" s="23">
        <v>7374</v>
      </c>
      <c r="F56" s="23">
        <v>6338</v>
      </c>
      <c r="G56" s="23">
        <f t="shared" si="1"/>
        <v>-32</v>
      </c>
      <c r="H56" s="23">
        <f t="shared" si="2"/>
        <v>167</v>
      </c>
    </row>
    <row r="57" spans="2:8" x14ac:dyDescent="0.25">
      <c r="B57" s="30" t="s">
        <v>73</v>
      </c>
      <c r="C57" s="23">
        <v>1</v>
      </c>
      <c r="D57" s="23">
        <v>0</v>
      </c>
      <c r="E57" s="23">
        <v>0</v>
      </c>
      <c r="F57" s="23">
        <v>0</v>
      </c>
      <c r="G57" s="23">
        <f t="shared" si="1"/>
        <v>0</v>
      </c>
      <c r="H57" s="23">
        <f t="shared" si="2"/>
        <v>0</v>
      </c>
    </row>
    <row r="58" spans="2:8" x14ac:dyDescent="0.25">
      <c r="B58" s="60" t="s">
        <v>45</v>
      </c>
      <c r="C58" s="59">
        <v>293</v>
      </c>
      <c r="D58" s="59">
        <v>2977</v>
      </c>
      <c r="E58" s="59">
        <v>2604</v>
      </c>
      <c r="F58" s="59">
        <v>373</v>
      </c>
      <c r="G58" s="59">
        <f t="shared" si="1"/>
        <v>-13</v>
      </c>
      <c r="H58" s="59">
        <f t="shared" si="2"/>
        <v>-339</v>
      </c>
    </row>
    <row r="59" spans="2:8" ht="20.100000000000001" customHeight="1" x14ac:dyDescent="0.25">
      <c r="B59" s="61" t="s">
        <v>12</v>
      </c>
      <c r="C59" s="26">
        <v>155225</v>
      </c>
      <c r="D59" s="26">
        <v>389573</v>
      </c>
      <c r="E59" s="26">
        <v>298261</v>
      </c>
      <c r="F59" s="26">
        <v>91312</v>
      </c>
      <c r="G59" s="26">
        <f t="shared" si="1"/>
        <v>668</v>
      </c>
      <c r="H59" s="26">
        <f t="shared" si="2"/>
        <v>-7150</v>
      </c>
    </row>
    <row r="62" spans="2:8" x14ac:dyDescent="0.25">
      <c r="B62" t="s">
        <v>95</v>
      </c>
    </row>
  </sheetData>
  <mergeCells count="2">
    <mergeCell ref="A31:B31"/>
    <mergeCell ref="H10:H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4"/>
  <sheetViews>
    <sheetView zoomScaleNormal="100" workbookViewId="0">
      <selection activeCell="Q9" sqref="Q9"/>
    </sheetView>
  </sheetViews>
  <sheetFormatPr defaultRowHeight="15" x14ac:dyDescent="0.25"/>
  <cols>
    <col min="1" max="1" width="22.85546875" bestFit="1" customWidth="1"/>
    <col min="2" max="2" width="10.28515625" customWidth="1"/>
    <col min="3" max="3" width="10.85546875" customWidth="1"/>
    <col min="4" max="4" width="10.5703125" customWidth="1"/>
    <col min="5" max="5" width="12.5703125" customWidth="1"/>
  </cols>
  <sheetData>
    <row r="1" spans="1:6" x14ac:dyDescent="0.25">
      <c r="A1" s="53"/>
      <c r="B1" s="53"/>
      <c r="C1" s="53"/>
      <c r="D1" s="53"/>
    </row>
    <row r="2" spans="1:6" x14ac:dyDescent="0.25">
      <c r="A2" s="51" t="s">
        <v>46</v>
      </c>
      <c r="B2" s="52" t="s">
        <v>75</v>
      </c>
      <c r="C2" s="53"/>
      <c r="D2" s="53"/>
      <c r="F2" s="2" t="s">
        <v>87</v>
      </c>
    </row>
    <row r="3" spans="1:6" x14ac:dyDescent="0.25">
      <c r="A3" s="51" t="s">
        <v>47</v>
      </c>
      <c r="B3" s="52" t="s">
        <v>75</v>
      </c>
      <c r="C3" s="53"/>
      <c r="D3" s="53"/>
    </row>
    <row r="4" spans="1:6" x14ac:dyDescent="0.25">
      <c r="A4" s="51"/>
      <c r="B4" s="52"/>
      <c r="C4" s="53"/>
      <c r="D4" s="53"/>
    </row>
    <row r="5" spans="1:6" x14ac:dyDescent="0.25">
      <c r="A5" s="51" t="s">
        <v>48</v>
      </c>
      <c r="B5" s="52" t="s">
        <v>49</v>
      </c>
      <c r="C5" s="53"/>
      <c r="D5" s="53"/>
    </row>
    <row r="6" spans="1:6" x14ac:dyDescent="0.25">
      <c r="A6" s="51"/>
      <c r="B6" s="52"/>
      <c r="C6" s="53"/>
      <c r="D6" s="53"/>
    </row>
    <row r="7" spans="1:6" x14ac:dyDescent="0.25">
      <c r="A7" s="51"/>
      <c r="B7" s="52"/>
      <c r="C7" s="53"/>
      <c r="D7" s="53"/>
    </row>
    <row r="8" spans="1:6" x14ac:dyDescent="0.25">
      <c r="A8" s="51"/>
      <c r="B8" s="52"/>
      <c r="C8" s="53"/>
      <c r="D8" s="53"/>
    </row>
    <row r="9" spans="1:6" x14ac:dyDescent="0.25">
      <c r="C9" s="53"/>
      <c r="D9" s="53"/>
    </row>
    <row r="10" spans="1:6" x14ac:dyDescent="0.25">
      <c r="A10" s="53"/>
      <c r="B10" s="53"/>
      <c r="C10" s="53"/>
      <c r="D10" s="53"/>
    </row>
    <row r="11" spans="1:6" x14ac:dyDescent="0.25">
      <c r="A11" s="57" t="s">
        <v>2</v>
      </c>
      <c r="B11" s="53"/>
      <c r="C11" s="53"/>
      <c r="D11" s="53"/>
    </row>
    <row r="12" spans="1:6" x14ac:dyDescent="0.25">
      <c r="A12" s="53"/>
      <c r="B12" s="53"/>
      <c r="C12" s="53"/>
      <c r="D12" s="53"/>
    </row>
    <row r="13" spans="1:6" x14ac:dyDescent="0.25">
      <c r="A13" s="53"/>
      <c r="B13" s="53"/>
      <c r="C13" s="53"/>
      <c r="D13" s="53"/>
    </row>
    <row r="14" spans="1:6" x14ac:dyDescent="0.25">
      <c r="A14" s="53"/>
      <c r="B14" s="53"/>
      <c r="C14" s="53"/>
      <c r="D14" s="53"/>
    </row>
    <row r="15" spans="1:6" ht="25.5" x14ac:dyDescent="0.25">
      <c r="A15" s="54" t="s">
        <v>68</v>
      </c>
      <c r="B15" s="86" t="s">
        <v>5</v>
      </c>
      <c r="C15" s="86" t="s">
        <v>54</v>
      </c>
    </row>
    <row r="16" spans="1:6" x14ac:dyDescent="0.25">
      <c r="A16" s="82" t="s">
        <v>91</v>
      </c>
      <c r="B16" s="58">
        <v>44985</v>
      </c>
      <c r="C16" s="56">
        <v>219865</v>
      </c>
    </row>
    <row r="17" spans="1:6" x14ac:dyDescent="0.25">
      <c r="A17" s="82" t="s">
        <v>92</v>
      </c>
      <c r="B17" s="58">
        <v>19623</v>
      </c>
      <c r="C17" s="56">
        <v>43878</v>
      </c>
    </row>
    <row r="18" spans="1:6" x14ac:dyDescent="0.25">
      <c r="A18" s="82" t="s">
        <v>93</v>
      </c>
      <c r="B18" s="58">
        <v>86084</v>
      </c>
      <c r="C18" s="56">
        <v>98488</v>
      </c>
      <c r="F18" s="2" t="s">
        <v>88</v>
      </c>
    </row>
    <row r="19" spans="1:6" x14ac:dyDescent="0.25">
      <c r="A19" s="82" t="s">
        <v>94</v>
      </c>
      <c r="B19" s="58">
        <v>4533</v>
      </c>
      <c r="C19" s="56">
        <v>27342</v>
      </c>
    </row>
    <row r="20" spans="1:6" x14ac:dyDescent="0.25">
      <c r="A20" s="88" t="s">
        <v>53</v>
      </c>
      <c r="B20" s="87">
        <v>155225</v>
      </c>
      <c r="C20" s="87">
        <v>389573</v>
      </c>
    </row>
    <row r="34" spans="6:6" x14ac:dyDescent="0.25">
      <c r="F34" t="s">
        <v>95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92"/>
  <sheetViews>
    <sheetView zoomScaleNormal="100" workbookViewId="0">
      <selection activeCell="B1" sqref="B1"/>
    </sheetView>
  </sheetViews>
  <sheetFormatPr defaultRowHeight="15" x14ac:dyDescent="0.25"/>
  <cols>
    <col min="2" max="2" width="38.85546875" customWidth="1"/>
    <col min="3" max="3" width="11.5703125" customWidth="1"/>
    <col min="4" max="4" width="13.140625" customWidth="1"/>
    <col min="5" max="5" width="12.140625" bestFit="1" customWidth="1"/>
    <col min="6" max="6" width="14.140625" bestFit="1" customWidth="1"/>
    <col min="7" max="8" width="14.42578125" bestFit="1" customWidth="1"/>
    <col min="9" max="10" width="14.140625" bestFit="1" customWidth="1"/>
    <col min="11" max="11" width="13.7109375" customWidth="1"/>
    <col min="12" max="15" width="12.7109375" customWidth="1"/>
  </cols>
  <sheetData>
    <row r="1" spans="2:11" x14ac:dyDescent="0.25">
      <c r="B1" s="210" t="s">
        <v>241</v>
      </c>
    </row>
    <row r="2" spans="2:11" x14ac:dyDescent="0.25">
      <c r="B2" s="43" t="s">
        <v>129</v>
      </c>
    </row>
    <row r="3" spans="2:11" ht="15" customHeight="1" x14ac:dyDescent="0.25">
      <c r="B3" s="302" t="s">
        <v>96</v>
      </c>
      <c r="C3" s="304" t="s">
        <v>97</v>
      </c>
      <c r="D3" s="305"/>
      <c r="E3" s="305"/>
      <c r="F3" s="305"/>
      <c r="G3" s="305"/>
      <c r="H3" s="305"/>
      <c r="I3" s="305"/>
      <c r="J3" s="305"/>
      <c r="K3" s="305"/>
    </row>
    <row r="4" spans="2:11" ht="15.75" thickBot="1" x14ac:dyDescent="0.3">
      <c r="B4" s="303"/>
      <c r="C4" s="94">
        <v>2012</v>
      </c>
      <c r="D4" s="94">
        <v>2013</v>
      </c>
      <c r="E4" s="94">
        <v>2014</v>
      </c>
      <c r="F4" s="95">
        <v>2015</v>
      </c>
      <c r="G4" s="95">
        <v>2016</v>
      </c>
      <c r="H4" s="95">
        <v>2017</v>
      </c>
      <c r="I4" s="95">
        <v>2018</v>
      </c>
      <c r="J4" s="95">
        <v>2019</v>
      </c>
      <c r="K4" s="95">
        <v>2020</v>
      </c>
    </row>
    <row r="5" spans="2:11" x14ac:dyDescent="0.25">
      <c r="B5" s="96" t="s">
        <v>98</v>
      </c>
      <c r="C5" s="97">
        <v>151273999</v>
      </c>
      <c r="D5" s="97">
        <v>133615925</v>
      </c>
      <c r="E5" s="97">
        <v>136984036</v>
      </c>
      <c r="F5" s="98">
        <v>167978304</v>
      </c>
      <c r="G5" s="98">
        <v>161839773</v>
      </c>
      <c r="H5" s="98">
        <v>179261858</v>
      </c>
      <c r="I5" s="98">
        <v>158681174</v>
      </c>
      <c r="J5" s="98">
        <v>151408057</v>
      </c>
      <c r="K5" s="98">
        <v>165015891</v>
      </c>
    </row>
    <row r="6" spans="2:11" x14ac:dyDescent="0.25">
      <c r="B6" s="99" t="s">
        <v>99</v>
      </c>
      <c r="C6" s="100">
        <v>206130934</v>
      </c>
      <c r="D6" s="100">
        <v>249846924</v>
      </c>
      <c r="E6" s="100">
        <v>257802823</v>
      </c>
      <c r="F6" s="98">
        <v>260149386</v>
      </c>
      <c r="G6" s="98">
        <v>312980839</v>
      </c>
      <c r="H6" s="98">
        <v>299819346</v>
      </c>
      <c r="I6" s="98">
        <v>256055949</v>
      </c>
      <c r="J6" s="98">
        <v>279417683</v>
      </c>
      <c r="K6" s="98">
        <v>243454029</v>
      </c>
    </row>
    <row r="7" spans="2:11" x14ac:dyDescent="0.25">
      <c r="B7" s="99" t="s">
        <v>100</v>
      </c>
      <c r="C7" s="100">
        <v>261368727</v>
      </c>
      <c r="D7" s="100">
        <v>234868130</v>
      </c>
      <c r="E7" s="100">
        <v>243609350</v>
      </c>
      <c r="F7" s="98">
        <v>258106102</v>
      </c>
      <c r="G7" s="98">
        <v>243807922</v>
      </c>
      <c r="H7" s="98">
        <v>245004830</v>
      </c>
      <c r="I7" s="98">
        <v>301897063</v>
      </c>
      <c r="J7" s="98">
        <v>308661373</v>
      </c>
      <c r="K7" s="98">
        <v>276217516</v>
      </c>
    </row>
    <row r="8" spans="2:11" x14ac:dyDescent="0.25">
      <c r="B8" s="99" t="s">
        <v>101</v>
      </c>
      <c r="C8" s="100">
        <v>205376783</v>
      </c>
      <c r="D8" s="100">
        <v>218040342</v>
      </c>
      <c r="E8" s="100">
        <v>194075328</v>
      </c>
      <c r="F8" s="98">
        <v>221312980</v>
      </c>
      <c r="G8" s="98">
        <v>194958030</v>
      </c>
      <c r="H8" s="98">
        <v>274255013</v>
      </c>
      <c r="I8" s="98">
        <v>290067673</v>
      </c>
      <c r="J8" s="98">
        <v>256067782</v>
      </c>
      <c r="K8" s="98">
        <v>215570209</v>
      </c>
    </row>
    <row r="9" spans="2:11" x14ac:dyDescent="0.25">
      <c r="B9" s="99" t="s">
        <v>102</v>
      </c>
      <c r="C9" s="100">
        <v>530887975</v>
      </c>
      <c r="D9" s="100">
        <v>432749436</v>
      </c>
      <c r="E9" s="100">
        <v>413059365</v>
      </c>
      <c r="F9" s="98">
        <v>439972524</v>
      </c>
      <c r="G9" s="98">
        <v>414326231</v>
      </c>
      <c r="H9" s="98">
        <v>514952632</v>
      </c>
      <c r="I9" s="98">
        <v>588897122</v>
      </c>
      <c r="J9" s="98">
        <v>556244374</v>
      </c>
      <c r="K9" s="98">
        <v>559989933</v>
      </c>
    </row>
    <row r="10" spans="2:11" x14ac:dyDescent="0.25">
      <c r="B10" s="99" t="s">
        <v>103</v>
      </c>
      <c r="C10" s="100">
        <v>152722225</v>
      </c>
      <c r="D10" s="100">
        <v>104420523</v>
      </c>
      <c r="E10" s="100">
        <v>138093723</v>
      </c>
      <c r="F10" s="98">
        <v>128287479</v>
      </c>
      <c r="G10" s="98">
        <v>103377957</v>
      </c>
      <c r="H10" s="98">
        <v>105059626</v>
      </c>
      <c r="I10" s="98">
        <v>90653169</v>
      </c>
      <c r="J10" s="98">
        <v>94397767</v>
      </c>
      <c r="K10" s="98">
        <v>98703314</v>
      </c>
    </row>
    <row r="11" spans="2:11" ht="22.5" x14ac:dyDescent="0.25">
      <c r="B11" s="99" t="s">
        <v>104</v>
      </c>
      <c r="C11" s="100">
        <v>299449715</v>
      </c>
      <c r="D11" s="100">
        <v>304388784</v>
      </c>
      <c r="E11" s="100">
        <v>309461753</v>
      </c>
      <c r="F11" s="98">
        <v>312556636</v>
      </c>
      <c r="G11" s="98">
        <v>332915504</v>
      </c>
      <c r="H11" s="98">
        <v>339794983</v>
      </c>
      <c r="I11" s="98">
        <v>349031173</v>
      </c>
      <c r="J11" s="98">
        <v>332197880</v>
      </c>
      <c r="K11" s="98">
        <v>300054460</v>
      </c>
    </row>
    <row r="12" spans="2:11" ht="20.25" customHeight="1" x14ac:dyDescent="0.25">
      <c r="B12" s="99" t="s">
        <v>105</v>
      </c>
      <c r="C12" s="100">
        <v>313611960</v>
      </c>
      <c r="D12" s="100">
        <v>348013348</v>
      </c>
      <c r="E12" s="100">
        <v>336186725</v>
      </c>
      <c r="F12" s="98">
        <v>331739276</v>
      </c>
      <c r="G12" s="98">
        <v>300206789</v>
      </c>
      <c r="H12" s="98">
        <v>409830676</v>
      </c>
      <c r="I12" s="98">
        <v>389977904</v>
      </c>
      <c r="J12" s="98">
        <v>347047080</v>
      </c>
      <c r="K12" s="98">
        <v>316818946</v>
      </c>
    </row>
    <row r="13" spans="2:11" x14ac:dyDescent="0.25">
      <c r="B13" s="99" t="s">
        <v>106</v>
      </c>
      <c r="C13" s="100">
        <v>132094303</v>
      </c>
      <c r="D13" s="100">
        <v>115341899</v>
      </c>
      <c r="E13" s="100">
        <v>120089135</v>
      </c>
      <c r="F13" s="98">
        <v>153154445</v>
      </c>
      <c r="G13" s="98">
        <v>176237390</v>
      </c>
      <c r="H13" s="98">
        <v>164477426</v>
      </c>
      <c r="I13" s="98">
        <v>165487607</v>
      </c>
      <c r="J13" s="98">
        <v>175543649</v>
      </c>
      <c r="K13" s="98">
        <v>181415913</v>
      </c>
    </row>
    <row r="14" spans="2:11" x14ac:dyDescent="0.25">
      <c r="B14" s="99" t="s">
        <v>107</v>
      </c>
      <c r="C14" s="100">
        <v>123776158</v>
      </c>
      <c r="D14" s="100">
        <v>149419204</v>
      </c>
      <c r="E14" s="100">
        <v>177870483</v>
      </c>
      <c r="F14" s="98">
        <v>231160759</v>
      </c>
      <c r="G14" s="98">
        <v>221987927</v>
      </c>
      <c r="H14" s="98">
        <v>269125949</v>
      </c>
      <c r="I14" s="98">
        <v>164445311</v>
      </c>
      <c r="J14" s="98">
        <v>166321595</v>
      </c>
      <c r="K14" s="98">
        <v>144793347</v>
      </c>
    </row>
    <row r="15" spans="2:11" x14ac:dyDescent="0.25">
      <c r="B15" s="99" t="s">
        <v>108</v>
      </c>
      <c r="C15" s="100">
        <v>413488736</v>
      </c>
      <c r="D15" s="100">
        <v>365567586</v>
      </c>
      <c r="E15" s="100">
        <v>419660046</v>
      </c>
      <c r="F15" s="98">
        <v>484568969</v>
      </c>
      <c r="G15" s="98">
        <v>467692445</v>
      </c>
      <c r="H15" s="98">
        <v>353345374</v>
      </c>
      <c r="I15" s="98">
        <v>301528821</v>
      </c>
      <c r="J15" s="98">
        <v>309196108</v>
      </c>
      <c r="K15" s="98">
        <v>322697920</v>
      </c>
    </row>
    <row r="16" spans="2:11" x14ac:dyDescent="0.25">
      <c r="B16" s="101" t="s">
        <v>109</v>
      </c>
      <c r="C16" s="100">
        <v>574332134</v>
      </c>
      <c r="D16" s="100">
        <v>548684195</v>
      </c>
      <c r="E16" s="100">
        <v>587118036</v>
      </c>
      <c r="F16" s="98">
        <v>719332657</v>
      </c>
      <c r="G16" s="98">
        <v>840684392</v>
      </c>
      <c r="H16" s="98">
        <v>867893423</v>
      </c>
      <c r="I16" s="98">
        <v>948151214</v>
      </c>
      <c r="J16" s="98">
        <v>1067552852</v>
      </c>
      <c r="K16" s="98">
        <v>937280674</v>
      </c>
    </row>
    <row r="17" spans="2:15" x14ac:dyDescent="0.25">
      <c r="B17" s="101" t="s">
        <v>110</v>
      </c>
      <c r="C17" s="100">
        <v>70646877</v>
      </c>
      <c r="D17" s="100">
        <v>68392585</v>
      </c>
      <c r="E17" s="100">
        <v>67209456</v>
      </c>
      <c r="F17" s="98">
        <v>80360387</v>
      </c>
      <c r="G17" s="98">
        <v>82499310</v>
      </c>
      <c r="H17" s="98">
        <v>86312311</v>
      </c>
      <c r="I17" s="98">
        <v>82925105</v>
      </c>
      <c r="J17" s="98">
        <v>86623583</v>
      </c>
      <c r="K17" s="98">
        <v>82451704</v>
      </c>
    </row>
    <row r="18" spans="2:15" x14ac:dyDescent="0.25">
      <c r="B18" s="102" t="s">
        <v>12</v>
      </c>
      <c r="C18" s="103">
        <v>3470843033</v>
      </c>
      <c r="D18" s="103">
        <v>3308772774</v>
      </c>
      <c r="E18" s="103">
        <v>3439179311</v>
      </c>
      <c r="F18" s="104">
        <v>3821426587</v>
      </c>
      <c r="G18" s="104">
        <v>3895777504</v>
      </c>
      <c r="H18" s="104">
        <v>4137376537</v>
      </c>
      <c r="I18" s="104">
        <v>4180123458</v>
      </c>
      <c r="J18" s="104">
        <v>4173554920</v>
      </c>
      <c r="K18" s="104">
        <v>3907137967</v>
      </c>
    </row>
    <row r="20" spans="2:15" x14ac:dyDescent="0.25">
      <c r="B20" s="302" t="s">
        <v>96</v>
      </c>
      <c r="C20" s="304" t="s">
        <v>111</v>
      </c>
      <c r="D20" s="305"/>
      <c r="E20" s="305"/>
      <c r="F20" s="305"/>
      <c r="G20" s="305"/>
      <c r="H20" s="305"/>
      <c r="I20" s="305"/>
      <c r="J20" s="305"/>
      <c r="K20" s="305"/>
      <c r="L20" s="105"/>
      <c r="M20" s="105"/>
      <c r="N20" s="105"/>
      <c r="O20" s="105"/>
    </row>
    <row r="21" spans="2:15" ht="15.75" thickBot="1" x14ac:dyDescent="0.3">
      <c r="B21" s="303"/>
      <c r="C21" s="94">
        <v>2012</v>
      </c>
      <c r="D21" s="94">
        <v>2013</v>
      </c>
      <c r="E21" s="94">
        <v>2014</v>
      </c>
      <c r="F21" s="95">
        <v>2015</v>
      </c>
      <c r="G21" s="95">
        <v>2016</v>
      </c>
      <c r="H21" s="95">
        <v>2017</v>
      </c>
      <c r="I21" s="95">
        <v>2018</v>
      </c>
      <c r="J21" s="95">
        <v>2019</v>
      </c>
      <c r="K21" s="95">
        <v>2020</v>
      </c>
      <c r="L21" s="106"/>
      <c r="M21" s="106"/>
      <c r="N21" s="106"/>
      <c r="O21" s="105"/>
    </row>
    <row r="22" spans="2:15" ht="22.5" x14ac:dyDescent="0.25">
      <c r="B22" s="96" t="s">
        <v>112</v>
      </c>
      <c r="C22" s="97">
        <v>54718304</v>
      </c>
      <c r="D22" s="97">
        <v>59687550</v>
      </c>
      <c r="E22" s="97">
        <v>48939327</v>
      </c>
      <c r="F22" s="107">
        <v>57757267</v>
      </c>
      <c r="G22" s="107">
        <v>69605881</v>
      </c>
      <c r="H22" s="107">
        <v>66031494</v>
      </c>
      <c r="I22" s="98">
        <v>68964726</v>
      </c>
      <c r="J22" s="98">
        <v>65291336</v>
      </c>
      <c r="K22" s="98">
        <v>57454001</v>
      </c>
      <c r="L22" s="108"/>
      <c r="M22" s="108"/>
      <c r="N22" s="108"/>
      <c r="O22" s="105"/>
    </row>
    <row r="23" spans="2:15" x14ac:dyDescent="0.25">
      <c r="B23" s="99" t="s">
        <v>99</v>
      </c>
      <c r="C23" s="100">
        <v>430532795</v>
      </c>
      <c r="D23" s="100">
        <v>447057379</v>
      </c>
      <c r="E23" s="100">
        <v>462241636</v>
      </c>
      <c r="F23" s="109">
        <v>475885806</v>
      </c>
      <c r="G23" s="109">
        <v>493520798</v>
      </c>
      <c r="H23" s="109">
        <v>506158630</v>
      </c>
      <c r="I23" s="98">
        <v>529877950</v>
      </c>
      <c r="J23" s="98">
        <v>573579685</v>
      </c>
      <c r="K23" s="98">
        <v>619899329</v>
      </c>
      <c r="L23" s="108"/>
      <c r="M23" s="108"/>
      <c r="N23" s="108"/>
      <c r="O23" s="105"/>
    </row>
    <row r="24" spans="2:15" x14ac:dyDescent="0.25">
      <c r="B24" s="99" t="s">
        <v>100</v>
      </c>
      <c r="C24" s="100">
        <v>468452151</v>
      </c>
      <c r="D24" s="100">
        <v>380392211</v>
      </c>
      <c r="E24" s="100">
        <v>316453990</v>
      </c>
      <c r="F24" s="109">
        <v>297654135</v>
      </c>
      <c r="G24" s="109">
        <v>320953136</v>
      </c>
      <c r="H24" s="109">
        <v>365940516</v>
      </c>
      <c r="I24" s="98">
        <v>453934433</v>
      </c>
      <c r="J24" s="98">
        <v>366410608</v>
      </c>
      <c r="K24" s="98">
        <v>254423563</v>
      </c>
      <c r="L24" s="108"/>
      <c r="M24" s="108"/>
      <c r="N24" s="108"/>
      <c r="O24" s="105"/>
    </row>
    <row r="25" spans="2:15" x14ac:dyDescent="0.25">
      <c r="B25" s="99" t="s">
        <v>101</v>
      </c>
      <c r="C25" s="100">
        <v>103955614</v>
      </c>
      <c r="D25" s="100">
        <v>94137346</v>
      </c>
      <c r="E25" s="100">
        <v>64796012</v>
      </c>
      <c r="F25" s="109">
        <v>61072653</v>
      </c>
      <c r="G25" s="109">
        <v>58000170</v>
      </c>
      <c r="H25" s="109">
        <v>70977092</v>
      </c>
      <c r="I25" s="98">
        <v>83493904</v>
      </c>
      <c r="J25" s="98">
        <v>76404206</v>
      </c>
      <c r="K25" s="98">
        <v>77694017</v>
      </c>
      <c r="L25" s="108"/>
      <c r="M25" s="108"/>
      <c r="N25" s="108"/>
      <c r="O25" s="105"/>
    </row>
    <row r="26" spans="2:15" x14ac:dyDescent="0.25">
      <c r="B26" s="99" t="s">
        <v>102</v>
      </c>
      <c r="C26" s="100">
        <v>187873836</v>
      </c>
      <c r="D26" s="100">
        <v>199543058</v>
      </c>
      <c r="E26" s="100">
        <v>227506031</v>
      </c>
      <c r="F26" s="109">
        <v>212653595</v>
      </c>
      <c r="G26" s="109">
        <v>222642219</v>
      </c>
      <c r="H26" s="109">
        <v>247163110</v>
      </c>
      <c r="I26" s="98">
        <v>281098896</v>
      </c>
      <c r="J26" s="98">
        <v>234821806</v>
      </c>
      <c r="K26" s="98">
        <v>244696755</v>
      </c>
      <c r="L26" s="108"/>
      <c r="M26" s="108"/>
      <c r="N26" s="108"/>
      <c r="O26" s="105"/>
    </row>
    <row r="27" spans="2:15" x14ac:dyDescent="0.25">
      <c r="B27" s="99" t="s">
        <v>103</v>
      </c>
      <c r="C27" s="100">
        <v>348300794</v>
      </c>
      <c r="D27" s="100">
        <v>224534742</v>
      </c>
      <c r="E27" s="100">
        <v>269201448</v>
      </c>
      <c r="F27" s="109">
        <v>280354482</v>
      </c>
      <c r="G27" s="109">
        <v>293530679</v>
      </c>
      <c r="H27" s="109">
        <v>299206689</v>
      </c>
      <c r="I27" s="98">
        <v>282654758</v>
      </c>
      <c r="J27" s="98">
        <v>287632659</v>
      </c>
      <c r="K27" s="98">
        <v>597319961</v>
      </c>
      <c r="L27" s="108"/>
      <c r="M27" s="108"/>
      <c r="N27" s="108"/>
      <c r="O27" s="105"/>
    </row>
    <row r="28" spans="2:15" ht="22.5" x14ac:dyDescent="0.25">
      <c r="B28" s="99" t="s">
        <v>104</v>
      </c>
      <c r="C28" s="100">
        <v>617797284</v>
      </c>
      <c r="D28" s="100">
        <v>658444671</v>
      </c>
      <c r="E28" s="100">
        <v>676123604</v>
      </c>
      <c r="F28" s="109">
        <v>658636562</v>
      </c>
      <c r="G28" s="109">
        <v>653247184</v>
      </c>
      <c r="H28" s="109">
        <v>650935497</v>
      </c>
      <c r="I28" s="98">
        <v>658157298</v>
      </c>
      <c r="J28" s="98">
        <v>631622211</v>
      </c>
      <c r="K28" s="98">
        <v>519416507</v>
      </c>
      <c r="L28" s="110"/>
      <c r="M28" s="110"/>
      <c r="N28" s="110"/>
    </row>
    <row r="29" spans="2:15" ht="22.5" x14ac:dyDescent="0.25">
      <c r="B29" s="99" t="s">
        <v>113</v>
      </c>
      <c r="C29" s="100">
        <v>390691230</v>
      </c>
      <c r="D29" s="100">
        <v>447001357</v>
      </c>
      <c r="E29" s="100">
        <v>412218099</v>
      </c>
      <c r="F29" s="109">
        <v>373399244</v>
      </c>
      <c r="G29" s="109">
        <v>442195136</v>
      </c>
      <c r="H29" s="109">
        <v>455549692</v>
      </c>
      <c r="I29" s="98">
        <v>450474326</v>
      </c>
      <c r="J29" s="98">
        <v>477344799</v>
      </c>
      <c r="K29" s="98">
        <v>425354712</v>
      </c>
      <c r="L29" s="110"/>
      <c r="M29" s="110"/>
      <c r="N29" s="110"/>
    </row>
    <row r="30" spans="2:15" x14ac:dyDescent="0.25">
      <c r="B30" s="99" t="s">
        <v>106</v>
      </c>
      <c r="C30" s="100">
        <v>274578705</v>
      </c>
      <c r="D30" s="100">
        <v>165373033</v>
      </c>
      <c r="E30" s="100">
        <v>115629855</v>
      </c>
      <c r="F30" s="109">
        <v>207462339</v>
      </c>
      <c r="G30" s="109">
        <v>242486844</v>
      </c>
      <c r="H30" s="109">
        <v>249506540</v>
      </c>
      <c r="I30" s="98">
        <v>231915581</v>
      </c>
      <c r="J30" s="98">
        <v>215993316</v>
      </c>
      <c r="K30" s="98">
        <v>248852728</v>
      </c>
      <c r="L30" s="110"/>
      <c r="M30" s="110"/>
      <c r="N30" s="110"/>
    </row>
    <row r="31" spans="2:15" x14ac:dyDescent="0.25">
      <c r="B31" s="99" t="s">
        <v>107</v>
      </c>
      <c r="C31" s="100">
        <v>177596913</v>
      </c>
      <c r="D31" s="100">
        <v>213039351</v>
      </c>
      <c r="E31" s="100">
        <v>221626149</v>
      </c>
      <c r="F31" s="109">
        <v>213815702</v>
      </c>
      <c r="G31" s="109">
        <v>226801130</v>
      </c>
      <c r="H31" s="109">
        <v>221858157</v>
      </c>
      <c r="I31" s="98">
        <v>214908459</v>
      </c>
      <c r="J31" s="98">
        <v>179975244</v>
      </c>
      <c r="K31" s="98">
        <v>184476055</v>
      </c>
      <c r="L31" s="110"/>
      <c r="M31" s="110"/>
      <c r="N31" s="110"/>
    </row>
    <row r="32" spans="2:15" x14ac:dyDescent="0.25">
      <c r="B32" s="99" t="s">
        <v>108</v>
      </c>
      <c r="C32" s="100">
        <v>713967360</v>
      </c>
      <c r="D32" s="100">
        <v>712762399</v>
      </c>
      <c r="E32" s="100">
        <v>756271569</v>
      </c>
      <c r="F32" s="109">
        <v>749133473</v>
      </c>
      <c r="G32" s="109">
        <v>859869096</v>
      </c>
      <c r="H32" s="109">
        <v>817467437</v>
      </c>
      <c r="I32" s="98">
        <v>711330690</v>
      </c>
      <c r="J32" s="98">
        <v>616611182</v>
      </c>
      <c r="K32" s="98">
        <v>567903676</v>
      </c>
      <c r="L32" s="110"/>
      <c r="M32" s="110"/>
      <c r="N32" s="110"/>
    </row>
    <row r="33" spans="2:16" x14ac:dyDescent="0.25">
      <c r="B33" s="101" t="s">
        <v>109</v>
      </c>
      <c r="C33" s="100">
        <v>2815310719</v>
      </c>
      <c r="D33" s="100">
        <v>2814899207</v>
      </c>
      <c r="E33" s="100">
        <v>3041531546</v>
      </c>
      <c r="F33" s="109">
        <v>3524118740</v>
      </c>
      <c r="G33" s="109">
        <v>3945535165</v>
      </c>
      <c r="H33" s="109">
        <v>4076332601</v>
      </c>
      <c r="I33" s="98">
        <v>4415881205</v>
      </c>
      <c r="J33" s="98">
        <v>4570866013</v>
      </c>
      <c r="K33" s="98">
        <v>4049622329</v>
      </c>
      <c r="L33" s="110"/>
      <c r="M33" s="110"/>
      <c r="N33" s="110"/>
    </row>
    <row r="34" spans="2:16" x14ac:dyDescent="0.25">
      <c r="B34" s="101" t="s">
        <v>110</v>
      </c>
      <c r="C34" s="100">
        <v>257565237</v>
      </c>
      <c r="D34" s="100">
        <v>272663754</v>
      </c>
      <c r="E34" s="100">
        <v>286344957</v>
      </c>
      <c r="F34" s="109">
        <v>292853921</v>
      </c>
      <c r="G34" s="109">
        <v>300377880</v>
      </c>
      <c r="H34" s="109">
        <v>333481926</v>
      </c>
      <c r="I34" s="98">
        <v>337701103</v>
      </c>
      <c r="J34" s="98">
        <v>358382309</v>
      </c>
      <c r="K34" s="98">
        <v>322422112</v>
      </c>
      <c r="L34" s="110"/>
      <c r="M34" s="110"/>
      <c r="N34" s="110"/>
    </row>
    <row r="35" spans="2:16" x14ac:dyDescent="0.25">
      <c r="B35" s="102" t="s">
        <v>12</v>
      </c>
      <c r="C35" s="103">
        <v>6900497579</v>
      </c>
      <c r="D35" s="103">
        <v>6732923061</v>
      </c>
      <c r="E35" s="103">
        <v>6933878506</v>
      </c>
      <c r="F35" s="104">
        <v>7447214786</v>
      </c>
      <c r="G35" s="104">
        <v>8166657539</v>
      </c>
      <c r="H35" s="104">
        <v>8403101817</v>
      </c>
      <c r="I35" s="104">
        <v>8763111858</v>
      </c>
      <c r="J35" s="104">
        <v>8712361446</v>
      </c>
      <c r="K35" s="104">
        <v>8209473573</v>
      </c>
      <c r="L35" s="110"/>
      <c r="M35" s="110"/>
      <c r="N35" s="110"/>
      <c r="O35" s="110"/>
      <c r="P35" s="110"/>
    </row>
    <row r="36" spans="2:16" x14ac:dyDescent="0.25">
      <c r="L36" s="111"/>
      <c r="M36" s="110"/>
      <c r="N36" s="110"/>
      <c r="O36" s="110"/>
    </row>
    <row r="37" spans="2:16" x14ac:dyDescent="0.25">
      <c r="B37" s="43"/>
      <c r="C37" s="304"/>
      <c r="D37" s="305"/>
      <c r="E37" s="305"/>
      <c r="F37" s="305"/>
      <c r="G37" s="305"/>
      <c r="H37" s="305"/>
      <c r="I37" s="305"/>
      <c r="J37" s="305"/>
      <c r="L37" s="111"/>
      <c r="M37" s="112"/>
      <c r="N37" s="112"/>
      <c r="O37" s="112"/>
    </row>
    <row r="38" spans="2:16" ht="15.75" thickBot="1" x14ac:dyDescent="0.3">
      <c r="B38" s="44"/>
      <c r="C38" s="95">
        <v>2012</v>
      </c>
      <c r="D38" s="95">
        <v>2013</v>
      </c>
      <c r="E38" s="95">
        <v>2014</v>
      </c>
      <c r="F38" s="95">
        <v>2015</v>
      </c>
      <c r="G38" s="95">
        <v>2016</v>
      </c>
      <c r="H38" s="95">
        <v>2017</v>
      </c>
      <c r="I38" s="95">
        <v>2018</v>
      </c>
      <c r="J38" s="95">
        <v>2019</v>
      </c>
      <c r="K38" s="95">
        <v>2020</v>
      </c>
      <c r="L38" s="111"/>
      <c r="M38" s="110"/>
      <c r="N38" s="110"/>
      <c r="O38" s="110"/>
    </row>
    <row r="39" spans="2:16" x14ac:dyDescent="0.25">
      <c r="B39" t="s">
        <v>114</v>
      </c>
      <c r="C39" s="109">
        <v>3470843033</v>
      </c>
      <c r="D39" s="109">
        <v>3308772774</v>
      </c>
      <c r="E39" s="109">
        <v>3439179311</v>
      </c>
      <c r="F39" s="109">
        <v>3821426587</v>
      </c>
      <c r="G39" s="109">
        <v>3895777504</v>
      </c>
      <c r="H39" s="109">
        <v>4137376537</v>
      </c>
      <c r="I39" s="109">
        <v>4180123458</v>
      </c>
      <c r="J39" s="109">
        <v>4173554920</v>
      </c>
      <c r="K39" s="109">
        <v>3907137967</v>
      </c>
      <c r="L39" s="113"/>
      <c r="M39" s="111"/>
      <c r="N39" s="110"/>
      <c r="O39" s="110"/>
    </row>
    <row r="40" spans="2:16" x14ac:dyDescent="0.25">
      <c r="B40" t="s">
        <v>115</v>
      </c>
      <c r="C40" s="109">
        <v>6900497579</v>
      </c>
      <c r="D40" s="109">
        <v>6732923061</v>
      </c>
      <c r="E40" s="109">
        <v>6933878506</v>
      </c>
      <c r="F40" s="109">
        <v>7447214786</v>
      </c>
      <c r="G40" s="109">
        <v>8166657539</v>
      </c>
      <c r="H40" s="109">
        <v>8403101817</v>
      </c>
      <c r="I40" s="109">
        <v>8763111858</v>
      </c>
      <c r="J40" s="109">
        <v>8712361446</v>
      </c>
      <c r="K40" s="109">
        <v>8209473573</v>
      </c>
      <c r="L40" s="113"/>
      <c r="M40" s="110"/>
      <c r="N40" s="110"/>
      <c r="O40" s="110"/>
    </row>
    <row r="41" spans="2:16" x14ac:dyDescent="0.25">
      <c r="I41" t="s">
        <v>72</v>
      </c>
      <c r="K41" s="109"/>
      <c r="L41" s="111"/>
      <c r="M41" s="110"/>
      <c r="N41" s="110"/>
      <c r="O41" s="110"/>
    </row>
    <row r="42" spans="2:16" x14ac:dyDescent="0.25">
      <c r="K42" s="109"/>
      <c r="L42" s="111"/>
      <c r="M42" s="110"/>
      <c r="N42" s="110"/>
      <c r="O42" s="110"/>
    </row>
    <row r="43" spans="2:16" x14ac:dyDescent="0.25">
      <c r="K43" s="109"/>
      <c r="L43" s="111"/>
      <c r="M43" s="110"/>
      <c r="N43" s="110"/>
      <c r="O43" s="110"/>
    </row>
    <row r="44" spans="2:16" x14ac:dyDescent="0.25">
      <c r="B44" s="114" t="s">
        <v>130</v>
      </c>
      <c r="K44" s="109"/>
      <c r="L44" s="111"/>
      <c r="M44" s="110"/>
      <c r="N44" s="110"/>
      <c r="O44" s="110"/>
    </row>
    <row r="45" spans="2:16" x14ac:dyDescent="0.25">
      <c r="L45" s="111"/>
      <c r="M45" s="112"/>
      <c r="N45" s="112"/>
      <c r="O45" s="112"/>
    </row>
    <row r="46" spans="2:16" x14ac:dyDescent="0.25">
      <c r="L46" s="111"/>
      <c r="M46" s="110"/>
      <c r="N46" s="110"/>
      <c r="O46" s="110"/>
    </row>
    <row r="47" spans="2:16" x14ac:dyDescent="0.25">
      <c r="L47" s="115"/>
      <c r="M47" s="110"/>
      <c r="N47" s="110"/>
      <c r="O47" s="110"/>
    </row>
    <row r="55" spans="1:14" x14ac:dyDescent="0.25">
      <c r="B55" s="43"/>
    </row>
    <row r="56" spans="1:14" x14ac:dyDescent="0.25">
      <c r="B56" s="44"/>
    </row>
    <row r="58" spans="1:14" x14ac:dyDescent="0.25">
      <c r="N58" s="83" t="s">
        <v>131</v>
      </c>
    </row>
    <row r="59" spans="1:14" x14ac:dyDescent="0.25">
      <c r="B59" s="302" t="s">
        <v>96</v>
      </c>
      <c r="C59" s="304" t="s">
        <v>97</v>
      </c>
      <c r="D59" s="305"/>
      <c r="E59" s="305"/>
      <c r="F59" s="305"/>
      <c r="G59" s="305"/>
      <c r="H59" s="305"/>
      <c r="I59" s="305"/>
      <c r="J59" s="305"/>
      <c r="K59" s="305"/>
      <c r="L59" s="305"/>
      <c r="M59" s="44"/>
    </row>
    <row r="60" spans="1:14" ht="15.75" thickBot="1" x14ac:dyDescent="0.3">
      <c r="B60" s="303"/>
      <c r="C60" s="116">
        <v>2011</v>
      </c>
      <c r="D60" s="116">
        <v>2012</v>
      </c>
      <c r="E60" s="117">
        <v>2013</v>
      </c>
      <c r="F60" s="117">
        <v>2014</v>
      </c>
      <c r="G60" s="117">
        <v>2015</v>
      </c>
      <c r="H60" s="117">
        <v>2016</v>
      </c>
      <c r="I60" s="117">
        <v>2017</v>
      </c>
      <c r="J60" s="95">
        <v>2018</v>
      </c>
      <c r="K60" s="95">
        <v>2019</v>
      </c>
      <c r="L60" s="95">
        <v>2020</v>
      </c>
    </row>
    <row r="61" spans="1:14" x14ac:dyDescent="0.25">
      <c r="A61" t="s">
        <v>116</v>
      </c>
      <c r="B61" s="96" t="s">
        <v>98</v>
      </c>
      <c r="C61" s="118">
        <v>145236917</v>
      </c>
      <c r="D61" s="118">
        <v>151273999</v>
      </c>
      <c r="E61" s="107">
        <v>133615925</v>
      </c>
      <c r="F61" s="107">
        <v>136984036</v>
      </c>
      <c r="G61" s="98">
        <v>167978304</v>
      </c>
      <c r="H61" s="98">
        <v>161839773</v>
      </c>
      <c r="I61" s="98">
        <v>179261858</v>
      </c>
      <c r="J61" s="98">
        <v>158681174</v>
      </c>
      <c r="K61" s="98">
        <v>151408057</v>
      </c>
      <c r="L61" s="98">
        <v>165015891</v>
      </c>
    </row>
    <row r="62" spans="1:14" x14ac:dyDescent="0.25">
      <c r="A62" t="s">
        <v>117</v>
      </c>
      <c r="B62" s="99" t="s">
        <v>99</v>
      </c>
      <c r="C62" s="119">
        <v>250947623</v>
      </c>
      <c r="D62" s="119">
        <v>206130934</v>
      </c>
      <c r="E62" s="109">
        <v>249846924</v>
      </c>
      <c r="F62" s="109">
        <v>257802823</v>
      </c>
      <c r="G62" s="98">
        <v>260149386</v>
      </c>
      <c r="H62" s="98">
        <v>312980839</v>
      </c>
      <c r="I62" s="98">
        <v>299819346</v>
      </c>
      <c r="J62" s="98">
        <v>256055949</v>
      </c>
      <c r="K62" s="98">
        <v>279417683</v>
      </c>
      <c r="L62" s="98">
        <v>243454029</v>
      </c>
    </row>
    <row r="63" spans="1:14" x14ac:dyDescent="0.25">
      <c r="A63" t="s">
        <v>118</v>
      </c>
      <c r="B63" s="99" t="s">
        <v>100</v>
      </c>
      <c r="C63" s="119">
        <v>319474394</v>
      </c>
      <c r="D63" s="119">
        <v>261368727</v>
      </c>
      <c r="E63" s="109">
        <v>234868130</v>
      </c>
      <c r="F63" s="109">
        <v>243609350</v>
      </c>
      <c r="G63" s="98">
        <v>258106102</v>
      </c>
      <c r="H63" s="98">
        <v>243807922</v>
      </c>
      <c r="I63" s="98">
        <v>245004830</v>
      </c>
      <c r="J63" s="98">
        <v>301897063</v>
      </c>
      <c r="K63" s="98">
        <v>308661373</v>
      </c>
      <c r="L63" s="98">
        <v>276217516</v>
      </c>
    </row>
    <row r="64" spans="1:14" x14ac:dyDescent="0.25">
      <c r="A64" t="s">
        <v>119</v>
      </c>
      <c r="B64" s="99" t="s">
        <v>101</v>
      </c>
      <c r="C64" s="119">
        <v>240050088</v>
      </c>
      <c r="D64" s="119">
        <v>205376783</v>
      </c>
      <c r="E64" s="109">
        <v>218040342</v>
      </c>
      <c r="F64" s="109">
        <v>194075328</v>
      </c>
      <c r="G64" s="98">
        <v>221312980</v>
      </c>
      <c r="H64" s="98">
        <v>194958030</v>
      </c>
      <c r="I64" s="98">
        <v>274255013</v>
      </c>
      <c r="J64" s="98">
        <v>290067673</v>
      </c>
      <c r="K64" s="98">
        <v>256067782</v>
      </c>
      <c r="L64" s="98">
        <v>215570209</v>
      </c>
    </row>
    <row r="65" spans="1:14" x14ac:dyDescent="0.25">
      <c r="A65" t="s">
        <v>120</v>
      </c>
      <c r="B65" s="99" t="s">
        <v>102</v>
      </c>
      <c r="C65" s="119">
        <v>603373115</v>
      </c>
      <c r="D65" s="119">
        <v>530887975</v>
      </c>
      <c r="E65" s="109">
        <v>432749436</v>
      </c>
      <c r="F65" s="109">
        <v>413059365</v>
      </c>
      <c r="G65" s="98">
        <v>439972524</v>
      </c>
      <c r="H65" s="98">
        <v>414326231</v>
      </c>
      <c r="I65" s="98">
        <v>514952632</v>
      </c>
      <c r="J65" s="98">
        <v>588897122</v>
      </c>
      <c r="K65" s="98">
        <v>556244374</v>
      </c>
      <c r="L65" s="98">
        <v>559989933</v>
      </c>
    </row>
    <row r="66" spans="1:14" x14ac:dyDescent="0.25">
      <c r="A66" t="s">
        <v>121</v>
      </c>
      <c r="B66" s="99" t="s">
        <v>103</v>
      </c>
      <c r="C66" s="119">
        <v>179877617</v>
      </c>
      <c r="D66" s="119">
        <v>152722225</v>
      </c>
      <c r="E66" s="109">
        <v>104420523</v>
      </c>
      <c r="F66" s="109">
        <v>138093723</v>
      </c>
      <c r="G66" s="98">
        <v>128287479</v>
      </c>
      <c r="H66" s="98">
        <v>103377957</v>
      </c>
      <c r="I66" s="98">
        <v>105059626</v>
      </c>
      <c r="J66" s="98">
        <v>90653169</v>
      </c>
      <c r="K66" s="98">
        <v>94397767</v>
      </c>
      <c r="L66" s="120">
        <v>98703314</v>
      </c>
    </row>
    <row r="67" spans="1:14" ht="22.5" x14ac:dyDescent="0.25">
      <c r="A67" t="s">
        <v>122</v>
      </c>
      <c r="B67" s="99" t="s">
        <v>104</v>
      </c>
      <c r="C67" s="119">
        <v>332548634</v>
      </c>
      <c r="D67" s="119">
        <v>299449715</v>
      </c>
      <c r="E67" s="109">
        <v>304388784</v>
      </c>
      <c r="F67" s="109">
        <v>309461753</v>
      </c>
      <c r="G67" s="98">
        <v>312556636</v>
      </c>
      <c r="H67" s="98">
        <v>332915504</v>
      </c>
      <c r="I67" s="98">
        <v>339794983</v>
      </c>
      <c r="J67" s="98">
        <v>349031173</v>
      </c>
      <c r="K67" s="98">
        <v>332197880</v>
      </c>
      <c r="L67" s="120">
        <v>300054460</v>
      </c>
    </row>
    <row r="68" spans="1:14" ht="22.5" x14ac:dyDescent="0.25">
      <c r="A68" t="s">
        <v>123</v>
      </c>
      <c r="B68" s="99" t="s">
        <v>105</v>
      </c>
      <c r="C68" s="119">
        <v>363963720</v>
      </c>
      <c r="D68" s="119">
        <v>313611960</v>
      </c>
      <c r="E68" s="109">
        <v>348013348</v>
      </c>
      <c r="F68" s="109">
        <v>336186725</v>
      </c>
      <c r="G68" s="98">
        <v>331739276</v>
      </c>
      <c r="H68" s="98">
        <v>300206789</v>
      </c>
      <c r="I68" s="98">
        <v>409830676</v>
      </c>
      <c r="J68" s="98">
        <v>389977904</v>
      </c>
      <c r="K68" s="98">
        <v>347047080</v>
      </c>
      <c r="L68" s="120">
        <v>316818946</v>
      </c>
    </row>
    <row r="69" spans="1:14" x14ac:dyDescent="0.25">
      <c r="A69" t="s">
        <v>124</v>
      </c>
      <c r="B69" s="99" t="s">
        <v>106</v>
      </c>
      <c r="C69" s="119">
        <v>271225403</v>
      </c>
      <c r="D69" s="119">
        <v>132094303</v>
      </c>
      <c r="E69" s="109">
        <v>115341899</v>
      </c>
      <c r="F69" s="109">
        <v>120089135</v>
      </c>
      <c r="G69" s="98">
        <v>153154445</v>
      </c>
      <c r="H69" s="98">
        <v>176237390</v>
      </c>
      <c r="I69" s="98">
        <v>164477426</v>
      </c>
      <c r="J69" s="98">
        <v>165487607</v>
      </c>
      <c r="K69" s="98">
        <v>175543649</v>
      </c>
      <c r="L69" s="120">
        <v>181415913</v>
      </c>
    </row>
    <row r="70" spans="1:14" x14ac:dyDescent="0.25">
      <c r="A70" t="s">
        <v>125</v>
      </c>
      <c r="B70" s="99" t="s">
        <v>107</v>
      </c>
      <c r="C70" s="119">
        <v>124288724</v>
      </c>
      <c r="D70" s="119">
        <v>123776158</v>
      </c>
      <c r="E70" s="109">
        <v>149419204</v>
      </c>
      <c r="F70" s="109">
        <v>177870483</v>
      </c>
      <c r="G70" s="98">
        <v>231160759</v>
      </c>
      <c r="H70" s="98">
        <v>221987927</v>
      </c>
      <c r="I70" s="98">
        <v>269125949</v>
      </c>
      <c r="J70" s="98">
        <v>164445311</v>
      </c>
      <c r="K70" s="98">
        <v>166321595</v>
      </c>
      <c r="L70" s="120">
        <v>144793347</v>
      </c>
    </row>
    <row r="71" spans="1:14" x14ac:dyDescent="0.25">
      <c r="A71" t="s">
        <v>126</v>
      </c>
      <c r="B71" s="99" t="s">
        <v>108</v>
      </c>
      <c r="C71" s="119">
        <v>405248753</v>
      </c>
      <c r="D71" s="119">
        <v>413488736</v>
      </c>
      <c r="E71" s="109">
        <v>365567586</v>
      </c>
      <c r="F71" s="109">
        <v>419660046</v>
      </c>
      <c r="G71" s="98">
        <v>484568969</v>
      </c>
      <c r="H71" s="98">
        <v>467692445</v>
      </c>
      <c r="I71" s="98">
        <v>353345374</v>
      </c>
      <c r="J71" s="98">
        <v>301528821</v>
      </c>
      <c r="K71" s="98">
        <v>309196108</v>
      </c>
      <c r="L71" s="120">
        <v>322697920</v>
      </c>
    </row>
    <row r="72" spans="1:14" x14ac:dyDescent="0.25">
      <c r="A72" t="s">
        <v>127</v>
      </c>
      <c r="B72" s="101" t="s">
        <v>109</v>
      </c>
      <c r="C72" s="119">
        <v>747551521</v>
      </c>
      <c r="D72" s="119">
        <v>574332134</v>
      </c>
      <c r="E72" s="109">
        <v>548684195</v>
      </c>
      <c r="F72" s="109">
        <v>587118036</v>
      </c>
      <c r="G72" s="98">
        <v>719332657</v>
      </c>
      <c r="H72" s="98">
        <v>840684392</v>
      </c>
      <c r="I72" s="98">
        <v>867893423</v>
      </c>
      <c r="J72" s="98">
        <v>948151214</v>
      </c>
      <c r="K72" s="98">
        <v>1067552852</v>
      </c>
      <c r="L72" s="120">
        <v>937280674</v>
      </c>
    </row>
    <row r="73" spans="1:14" x14ac:dyDescent="0.25">
      <c r="A73" t="s">
        <v>128</v>
      </c>
      <c r="B73" s="101" t="s">
        <v>110</v>
      </c>
      <c r="C73" s="119">
        <v>72126267</v>
      </c>
      <c r="D73" s="119">
        <v>70646877</v>
      </c>
      <c r="E73" s="109">
        <v>68392585</v>
      </c>
      <c r="F73" s="109">
        <v>67209456</v>
      </c>
      <c r="G73" s="98">
        <v>80360387</v>
      </c>
      <c r="H73" s="98">
        <v>82499310</v>
      </c>
      <c r="I73" s="98">
        <v>86312311</v>
      </c>
      <c r="J73" s="98">
        <v>82925105</v>
      </c>
      <c r="K73" s="98">
        <v>86623583</v>
      </c>
      <c r="L73" s="98">
        <v>82451704</v>
      </c>
    </row>
    <row r="74" spans="1:14" x14ac:dyDescent="0.25">
      <c r="B74" s="102" t="s">
        <v>12</v>
      </c>
      <c r="C74" s="121">
        <v>4097351444</v>
      </c>
      <c r="D74" s="121">
        <v>3470843033</v>
      </c>
      <c r="E74" s="104">
        <v>3308772774</v>
      </c>
      <c r="F74" s="104">
        <v>3439179311</v>
      </c>
      <c r="G74" s="104">
        <v>3821426587</v>
      </c>
      <c r="H74" s="104">
        <v>3895777504</v>
      </c>
      <c r="I74" s="104">
        <v>4137376537</v>
      </c>
      <c r="J74" s="104">
        <v>4180123458</v>
      </c>
      <c r="K74" s="104">
        <v>4173554920</v>
      </c>
      <c r="L74" s="104">
        <v>3907137967</v>
      </c>
    </row>
    <row r="75" spans="1:14" x14ac:dyDescent="0.25">
      <c r="N75" s="43" t="s">
        <v>132</v>
      </c>
    </row>
    <row r="76" spans="1:14" x14ac:dyDescent="0.25">
      <c r="N76" s="44"/>
    </row>
    <row r="77" spans="1:14" x14ac:dyDescent="0.25">
      <c r="B77" s="302" t="s">
        <v>96</v>
      </c>
      <c r="C77" s="304" t="s">
        <v>111</v>
      </c>
      <c r="D77" s="305"/>
      <c r="E77" s="305"/>
      <c r="F77" s="305"/>
      <c r="G77" s="305"/>
      <c r="H77" s="305"/>
      <c r="I77" s="305"/>
      <c r="J77" s="305"/>
      <c r="K77" s="305"/>
      <c r="L77" s="305"/>
    </row>
    <row r="78" spans="1:14" ht="15.75" thickBot="1" x14ac:dyDescent="0.3">
      <c r="B78" s="303"/>
      <c r="C78" s="116">
        <v>2011</v>
      </c>
      <c r="D78" s="116">
        <v>2012</v>
      </c>
      <c r="E78" s="117">
        <v>2013</v>
      </c>
      <c r="F78" s="117">
        <v>2014</v>
      </c>
      <c r="G78" s="117">
        <v>2015</v>
      </c>
      <c r="H78" s="117">
        <v>2016</v>
      </c>
      <c r="I78" s="117">
        <v>2017</v>
      </c>
      <c r="J78" s="95">
        <v>2018</v>
      </c>
      <c r="K78" s="95">
        <v>2019</v>
      </c>
      <c r="L78" s="95">
        <v>2020</v>
      </c>
    </row>
    <row r="79" spans="1:14" ht="22.5" x14ac:dyDescent="0.25">
      <c r="A79" t="s">
        <v>116</v>
      </c>
      <c r="B79" s="96" t="s">
        <v>112</v>
      </c>
      <c r="C79" s="118">
        <v>48533191</v>
      </c>
      <c r="D79" s="118">
        <v>54718304</v>
      </c>
      <c r="E79" s="107">
        <v>59687550</v>
      </c>
      <c r="F79" s="107">
        <v>48939327</v>
      </c>
      <c r="G79" s="107">
        <v>57757267</v>
      </c>
      <c r="H79" s="107">
        <v>69605881</v>
      </c>
      <c r="I79" s="107">
        <v>66031494</v>
      </c>
      <c r="J79" s="98">
        <v>68964726</v>
      </c>
      <c r="K79" s="98">
        <v>65291336</v>
      </c>
      <c r="L79" s="98">
        <v>57454001</v>
      </c>
    </row>
    <row r="80" spans="1:14" x14ac:dyDescent="0.25">
      <c r="A80" t="s">
        <v>117</v>
      </c>
      <c r="B80" s="99" t="s">
        <v>99</v>
      </c>
      <c r="C80" s="119">
        <v>431810263</v>
      </c>
      <c r="D80" s="119">
        <v>430532795</v>
      </c>
      <c r="E80" s="109">
        <v>447057379</v>
      </c>
      <c r="F80" s="109">
        <v>462241636</v>
      </c>
      <c r="G80" s="109">
        <v>475885806</v>
      </c>
      <c r="H80" s="109">
        <v>493520798</v>
      </c>
      <c r="I80" s="109">
        <v>506158630</v>
      </c>
      <c r="J80" s="98">
        <v>529877950</v>
      </c>
      <c r="K80" s="98">
        <v>573579685</v>
      </c>
      <c r="L80" s="98">
        <v>619899329</v>
      </c>
    </row>
    <row r="81" spans="1:12" x14ac:dyDescent="0.25">
      <c r="A81" t="s">
        <v>118</v>
      </c>
      <c r="B81" s="99" t="s">
        <v>100</v>
      </c>
      <c r="C81" s="119">
        <v>516150980</v>
      </c>
      <c r="D81" s="119">
        <v>468452151</v>
      </c>
      <c r="E81" s="109">
        <v>380392211</v>
      </c>
      <c r="F81" s="109">
        <v>316453990</v>
      </c>
      <c r="G81" s="109">
        <v>297654135</v>
      </c>
      <c r="H81" s="109">
        <v>320953136</v>
      </c>
      <c r="I81" s="109">
        <v>365940516</v>
      </c>
      <c r="J81" s="98">
        <v>453934433</v>
      </c>
      <c r="K81" s="98">
        <v>366410608</v>
      </c>
      <c r="L81" s="98">
        <v>254423563</v>
      </c>
    </row>
    <row r="82" spans="1:12" x14ac:dyDescent="0.25">
      <c r="A82" t="s">
        <v>119</v>
      </c>
      <c r="B82" s="99" t="s">
        <v>101</v>
      </c>
      <c r="C82" s="119">
        <v>126480969</v>
      </c>
      <c r="D82" s="119">
        <v>103955614</v>
      </c>
      <c r="E82" s="109">
        <v>94137346</v>
      </c>
      <c r="F82" s="109">
        <v>64796012</v>
      </c>
      <c r="G82" s="109">
        <v>61072653</v>
      </c>
      <c r="H82" s="109">
        <v>58000170</v>
      </c>
      <c r="I82" s="109">
        <v>70977092</v>
      </c>
      <c r="J82" s="98">
        <v>83493904</v>
      </c>
      <c r="K82" s="98">
        <v>76404206</v>
      </c>
      <c r="L82" s="98">
        <v>77694017</v>
      </c>
    </row>
    <row r="83" spans="1:12" x14ac:dyDescent="0.25">
      <c r="A83" t="s">
        <v>120</v>
      </c>
      <c r="B83" s="99" t="s">
        <v>102</v>
      </c>
      <c r="C83" s="119">
        <v>208612166</v>
      </c>
      <c r="D83" s="119">
        <v>187873836</v>
      </c>
      <c r="E83" s="109">
        <v>199543058</v>
      </c>
      <c r="F83" s="109">
        <v>227506031</v>
      </c>
      <c r="G83" s="109">
        <v>212653595</v>
      </c>
      <c r="H83" s="109">
        <v>222642219</v>
      </c>
      <c r="I83" s="109">
        <v>247163110</v>
      </c>
      <c r="J83" s="98">
        <v>281098896</v>
      </c>
      <c r="K83" s="98">
        <v>234821806</v>
      </c>
      <c r="L83" s="98">
        <v>244696755</v>
      </c>
    </row>
    <row r="84" spans="1:12" x14ac:dyDescent="0.25">
      <c r="A84" t="s">
        <v>121</v>
      </c>
      <c r="B84" s="99" t="s">
        <v>103</v>
      </c>
      <c r="C84" s="119">
        <v>300356532</v>
      </c>
      <c r="D84" s="119">
        <v>348300794</v>
      </c>
      <c r="E84" s="109">
        <v>224534742</v>
      </c>
      <c r="F84" s="109">
        <v>269201448</v>
      </c>
      <c r="G84" s="109">
        <v>280354482</v>
      </c>
      <c r="H84" s="109">
        <v>293530679</v>
      </c>
      <c r="I84" s="109">
        <v>299206689</v>
      </c>
      <c r="J84" s="98">
        <v>282654758</v>
      </c>
      <c r="K84" s="98">
        <v>287632659</v>
      </c>
      <c r="L84" s="98">
        <v>597319961</v>
      </c>
    </row>
    <row r="85" spans="1:12" ht="22.5" x14ac:dyDescent="0.25">
      <c r="A85" t="s">
        <v>122</v>
      </c>
      <c r="B85" s="99" t="s">
        <v>104</v>
      </c>
      <c r="C85" s="119">
        <v>678489209</v>
      </c>
      <c r="D85" s="119">
        <v>617797284</v>
      </c>
      <c r="E85" s="109">
        <v>658444671</v>
      </c>
      <c r="F85" s="109">
        <v>676123604</v>
      </c>
      <c r="G85" s="109">
        <v>658636562</v>
      </c>
      <c r="H85" s="109">
        <v>653247184</v>
      </c>
      <c r="I85" s="109">
        <v>650935497</v>
      </c>
      <c r="J85" s="98">
        <v>658157298</v>
      </c>
      <c r="K85" s="98">
        <v>631622211</v>
      </c>
      <c r="L85" s="98">
        <v>519416507</v>
      </c>
    </row>
    <row r="86" spans="1:12" ht="22.5" x14ac:dyDescent="0.25">
      <c r="A86" t="s">
        <v>123</v>
      </c>
      <c r="B86" s="99" t="s">
        <v>113</v>
      </c>
      <c r="C86" s="119">
        <v>416638075</v>
      </c>
      <c r="D86" s="119">
        <v>390691230</v>
      </c>
      <c r="E86" s="109">
        <v>447001357</v>
      </c>
      <c r="F86" s="109">
        <v>412218099</v>
      </c>
      <c r="G86" s="109">
        <v>373399244</v>
      </c>
      <c r="H86" s="109">
        <v>442195136</v>
      </c>
      <c r="I86" s="109">
        <v>455549692</v>
      </c>
      <c r="J86" s="98">
        <v>450474326</v>
      </c>
      <c r="K86" s="98">
        <v>477344799</v>
      </c>
      <c r="L86" s="98">
        <v>425354712</v>
      </c>
    </row>
    <row r="87" spans="1:12" x14ac:dyDescent="0.25">
      <c r="A87" t="s">
        <v>124</v>
      </c>
      <c r="B87" s="99" t="s">
        <v>106</v>
      </c>
      <c r="C87" s="119">
        <v>296359195</v>
      </c>
      <c r="D87" s="119">
        <v>274578705</v>
      </c>
      <c r="E87" s="109">
        <v>165373033</v>
      </c>
      <c r="F87" s="109">
        <v>115629855</v>
      </c>
      <c r="G87" s="109">
        <v>207462339</v>
      </c>
      <c r="H87" s="109">
        <v>242486844</v>
      </c>
      <c r="I87" s="109">
        <v>249506540</v>
      </c>
      <c r="J87" s="98">
        <v>231915581</v>
      </c>
      <c r="K87" s="98">
        <v>215993316</v>
      </c>
      <c r="L87" s="98">
        <v>248852728</v>
      </c>
    </row>
    <row r="88" spans="1:12" x14ac:dyDescent="0.25">
      <c r="A88" t="s">
        <v>125</v>
      </c>
      <c r="B88" s="99" t="s">
        <v>107</v>
      </c>
      <c r="C88" s="119">
        <v>167424367</v>
      </c>
      <c r="D88" s="119">
        <v>177596913</v>
      </c>
      <c r="E88" s="109">
        <v>213039351</v>
      </c>
      <c r="F88" s="109">
        <v>221626149</v>
      </c>
      <c r="G88" s="109">
        <v>213815702</v>
      </c>
      <c r="H88" s="109">
        <v>226801130</v>
      </c>
      <c r="I88" s="109">
        <v>221858157</v>
      </c>
      <c r="J88" s="98">
        <v>214908459</v>
      </c>
      <c r="K88" s="98">
        <v>179975244</v>
      </c>
      <c r="L88" s="98">
        <v>184476055</v>
      </c>
    </row>
    <row r="89" spans="1:12" x14ac:dyDescent="0.25">
      <c r="A89" t="s">
        <v>126</v>
      </c>
      <c r="B89" s="99" t="s">
        <v>108</v>
      </c>
      <c r="C89" s="119">
        <v>690721292</v>
      </c>
      <c r="D89" s="119">
        <v>713967360</v>
      </c>
      <c r="E89" s="109">
        <v>712762399</v>
      </c>
      <c r="F89" s="109">
        <v>756271569</v>
      </c>
      <c r="G89" s="109">
        <v>749133473</v>
      </c>
      <c r="H89" s="109">
        <v>859869096</v>
      </c>
      <c r="I89" s="109">
        <v>817467437</v>
      </c>
      <c r="J89" s="98">
        <v>711330690</v>
      </c>
      <c r="K89" s="98">
        <v>616611182</v>
      </c>
      <c r="L89" s="98">
        <v>567903676</v>
      </c>
    </row>
    <row r="90" spans="1:12" x14ac:dyDescent="0.25">
      <c r="A90" t="s">
        <v>127</v>
      </c>
      <c r="B90" s="101" t="s">
        <v>109</v>
      </c>
      <c r="C90" s="119">
        <v>3060534949</v>
      </c>
      <c r="D90" s="119">
        <v>2815310719</v>
      </c>
      <c r="E90" s="109">
        <v>2814899207</v>
      </c>
      <c r="F90" s="109">
        <v>3041531546</v>
      </c>
      <c r="G90" s="109">
        <v>3524118740</v>
      </c>
      <c r="H90" s="109">
        <v>3945535165</v>
      </c>
      <c r="I90" s="109">
        <v>4076332601</v>
      </c>
      <c r="J90" s="98">
        <v>4415881205</v>
      </c>
      <c r="K90" s="98">
        <v>4570866013</v>
      </c>
      <c r="L90" s="98">
        <v>4049622329</v>
      </c>
    </row>
    <row r="91" spans="1:12" x14ac:dyDescent="0.25">
      <c r="A91" t="s">
        <v>128</v>
      </c>
      <c r="B91" s="101" t="s">
        <v>110</v>
      </c>
      <c r="C91" s="119">
        <v>239297176</v>
      </c>
      <c r="D91" s="119">
        <v>257565237</v>
      </c>
      <c r="E91" s="109">
        <v>272663754</v>
      </c>
      <c r="F91" s="109">
        <v>286344957</v>
      </c>
      <c r="G91" s="109">
        <v>292853921</v>
      </c>
      <c r="H91" s="109">
        <v>300377880</v>
      </c>
      <c r="I91" s="109">
        <v>333481926</v>
      </c>
      <c r="J91" s="98">
        <v>337701103</v>
      </c>
      <c r="K91" s="98">
        <v>358382309</v>
      </c>
      <c r="L91" s="98">
        <v>322422112</v>
      </c>
    </row>
    <row r="92" spans="1:12" x14ac:dyDescent="0.25">
      <c r="B92" s="102" t="s">
        <v>12</v>
      </c>
      <c r="C92" s="121">
        <v>7246154322</v>
      </c>
      <c r="D92" s="121">
        <v>6900497579</v>
      </c>
      <c r="E92" s="122">
        <v>6732923061</v>
      </c>
      <c r="F92" s="122">
        <v>6933878506</v>
      </c>
      <c r="G92" s="122">
        <v>7447214786</v>
      </c>
      <c r="H92" s="122">
        <v>8166657539</v>
      </c>
      <c r="I92" s="122">
        <v>8403101817</v>
      </c>
      <c r="J92" s="104">
        <v>8763111858</v>
      </c>
      <c r="K92" s="104">
        <v>8712361446</v>
      </c>
      <c r="L92" s="104">
        <v>8209473573</v>
      </c>
    </row>
  </sheetData>
  <mergeCells count="9">
    <mergeCell ref="B77:B78"/>
    <mergeCell ref="C77:L77"/>
    <mergeCell ref="B3:B4"/>
    <mergeCell ref="C3:K3"/>
    <mergeCell ref="B20:B21"/>
    <mergeCell ref="C20:K20"/>
    <mergeCell ref="C37:J37"/>
    <mergeCell ref="B59:B60"/>
    <mergeCell ref="C59:L5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A50"/>
  <sheetViews>
    <sheetView showGridLines="0" topLeftCell="A2" workbookViewId="0">
      <selection activeCell="Q14" sqref="Q14"/>
    </sheetView>
  </sheetViews>
  <sheetFormatPr defaultRowHeight="12.75" x14ac:dyDescent="0.2"/>
  <cols>
    <col min="1" max="2" width="27.42578125" style="53" customWidth="1"/>
    <col min="3" max="3" width="2.42578125" style="53" customWidth="1"/>
    <col min="4" max="16384" width="9.140625" style="53"/>
  </cols>
  <sheetData>
    <row r="1" spans="1:27" hidden="1" x14ac:dyDescent="0.2">
      <c r="A1" s="123" t="e">
        <f ca="1">DotStatQuery(B1)</f>
        <v>#NAME?</v>
      </c>
      <c r="B1" s="123" t="s">
        <v>133</v>
      </c>
    </row>
    <row r="2" spans="1:27" x14ac:dyDescent="0.2">
      <c r="A2" s="124" t="s">
        <v>134</v>
      </c>
    </row>
    <row r="3" spans="1:27" ht="15" x14ac:dyDescent="0.25">
      <c r="A3" s="309" t="s">
        <v>135</v>
      </c>
      <c r="B3" s="310"/>
      <c r="C3" s="311"/>
      <c r="D3" s="312" t="s">
        <v>136</v>
      </c>
      <c r="E3" s="313"/>
      <c r="F3" s="313"/>
      <c r="G3" s="313"/>
      <c r="H3" s="313"/>
      <c r="I3" s="313"/>
      <c r="J3" s="313"/>
      <c r="K3" s="313"/>
      <c r="L3" s="313"/>
      <c r="M3" s="313"/>
      <c r="N3" s="314"/>
      <c r="P3" s="125" t="s">
        <v>137</v>
      </c>
      <c r="Q3"/>
      <c r="R3"/>
      <c r="S3"/>
      <c r="T3"/>
      <c r="U3"/>
      <c r="V3"/>
      <c r="W3"/>
      <c r="X3"/>
      <c r="Y3"/>
      <c r="Z3"/>
      <c r="AA3"/>
    </row>
    <row r="4" spans="1:27" ht="15" x14ac:dyDescent="0.25">
      <c r="A4" s="309" t="s">
        <v>138</v>
      </c>
      <c r="B4" s="310"/>
      <c r="C4" s="311"/>
      <c r="D4" s="312" t="s">
        <v>139</v>
      </c>
      <c r="E4" s="313"/>
      <c r="F4" s="313"/>
      <c r="G4" s="313"/>
      <c r="H4" s="313"/>
      <c r="I4" s="313"/>
      <c r="J4" s="313"/>
      <c r="K4" s="313"/>
      <c r="L4" s="313"/>
      <c r="M4" s="313"/>
      <c r="N4" s="314"/>
      <c r="P4"/>
      <c r="Q4"/>
      <c r="R4"/>
      <c r="S4"/>
      <c r="T4"/>
      <c r="U4"/>
      <c r="V4"/>
      <c r="W4"/>
      <c r="X4"/>
      <c r="Y4"/>
      <c r="Z4"/>
      <c r="AA4"/>
    </row>
    <row r="5" spans="1:27" ht="15.75" thickBot="1" x14ac:dyDescent="0.3">
      <c r="A5" s="315" t="s">
        <v>140</v>
      </c>
      <c r="B5" s="316"/>
      <c r="C5" s="317"/>
      <c r="D5" s="126" t="s">
        <v>141</v>
      </c>
      <c r="E5" s="126" t="s">
        <v>142</v>
      </c>
      <c r="F5" s="127" t="s">
        <v>143</v>
      </c>
      <c r="G5" s="127" t="s">
        <v>144</v>
      </c>
      <c r="H5" s="127" t="s">
        <v>145</v>
      </c>
      <c r="I5" s="127" t="s">
        <v>146</v>
      </c>
      <c r="J5" s="127" t="s">
        <v>147</v>
      </c>
      <c r="K5" s="126" t="s">
        <v>148</v>
      </c>
      <c r="L5" s="127" t="s">
        <v>149</v>
      </c>
      <c r="M5" s="127" t="s">
        <v>150</v>
      </c>
      <c r="N5" s="127" t="s">
        <v>151</v>
      </c>
      <c r="P5"/>
      <c r="Q5" s="128" t="s">
        <v>1</v>
      </c>
      <c r="R5" s="129" t="s">
        <v>152</v>
      </c>
      <c r="S5" s="130">
        <v>2012</v>
      </c>
      <c r="T5" s="130">
        <v>2013</v>
      </c>
      <c r="U5" s="130">
        <v>2014</v>
      </c>
      <c r="V5" s="130">
        <v>2015</v>
      </c>
      <c r="W5" s="130">
        <v>2016</v>
      </c>
      <c r="X5" s="130">
        <v>2017</v>
      </c>
      <c r="Y5" s="130">
        <v>2018</v>
      </c>
      <c r="Z5" s="131">
        <v>2019</v>
      </c>
      <c r="AA5" s="131">
        <v>2020</v>
      </c>
    </row>
    <row r="6" spans="1:27" ht="15" x14ac:dyDescent="0.25">
      <c r="A6" s="132" t="s">
        <v>1</v>
      </c>
      <c r="B6" s="132" t="s">
        <v>152</v>
      </c>
      <c r="C6" s="133" t="s">
        <v>2</v>
      </c>
      <c r="D6" s="133" t="s">
        <v>2</v>
      </c>
      <c r="E6" s="133" t="s">
        <v>2</v>
      </c>
      <c r="F6" s="133" t="s">
        <v>2</v>
      </c>
      <c r="G6" s="133" t="s">
        <v>2</v>
      </c>
      <c r="H6" s="133" t="s">
        <v>2</v>
      </c>
      <c r="I6" s="133" t="s">
        <v>2</v>
      </c>
      <c r="J6" s="133" t="s">
        <v>2</v>
      </c>
      <c r="K6" s="133" t="s">
        <v>2</v>
      </c>
      <c r="L6" s="133" t="s">
        <v>2</v>
      </c>
      <c r="M6" s="133" t="s">
        <v>2</v>
      </c>
      <c r="N6" s="133" t="s">
        <v>2</v>
      </c>
      <c r="P6"/>
      <c r="Q6" s="318" t="s">
        <v>3</v>
      </c>
      <c r="R6" s="134" t="s">
        <v>153</v>
      </c>
      <c r="S6" s="135">
        <v>14627576</v>
      </c>
      <c r="T6" s="135">
        <v>14588573</v>
      </c>
      <c r="U6" s="135">
        <v>14687241</v>
      </c>
      <c r="V6" s="135">
        <v>14753997</v>
      </c>
      <c r="W6" s="135">
        <v>14850299</v>
      </c>
      <c r="X6" s="135">
        <v>14888508</v>
      </c>
      <c r="Y6" s="135">
        <v>14898551</v>
      </c>
      <c r="Z6" s="135">
        <v>14836775</v>
      </c>
      <c r="AA6" s="135">
        <v>14498857</v>
      </c>
    </row>
    <row r="7" spans="1:27" ht="15" x14ac:dyDescent="0.25">
      <c r="A7" s="306" t="s">
        <v>3</v>
      </c>
      <c r="B7" s="136" t="s">
        <v>153</v>
      </c>
      <c r="C7" s="133" t="s">
        <v>2</v>
      </c>
      <c r="D7" s="137">
        <v>14458.569</v>
      </c>
      <c r="E7" s="137">
        <v>14424.630999999999</v>
      </c>
      <c r="F7" s="137">
        <v>14627.575999999999</v>
      </c>
      <c r="G7" s="137">
        <v>14588.573</v>
      </c>
      <c r="H7" s="137">
        <v>14687.241</v>
      </c>
      <c r="I7" s="137">
        <v>14753.996999999999</v>
      </c>
      <c r="J7" s="137">
        <v>14850.299000000001</v>
      </c>
      <c r="K7" s="137">
        <v>14888.508</v>
      </c>
      <c r="L7" s="137">
        <v>14898.550999999999</v>
      </c>
      <c r="M7" s="137">
        <v>14836.775</v>
      </c>
      <c r="N7" s="137">
        <v>14498.857</v>
      </c>
      <c r="P7"/>
      <c r="Q7" s="296"/>
      <c r="R7" s="138" t="s">
        <v>154</v>
      </c>
      <c r="S7" s="139">
        <v>10629410</v>
      </c>
      <c r="T7" s="139">
        <v>10670627</v>
      </c>
      <c r="U7" s="139">
        <v>10827683</v>
      </c>
      <c r="V7" s="139">
        <v>10744009</v>
      </c>
      <c r="W7" s="139">
        <v>10919575</v>
      </c>
      <c r="X7" s="139">
        <v>11041334</v>
      </c>
      <c r="Y7" s="139">
        <v>11071870</v>
      </c>
      <c r="Z7" s="139">
        <v>11104620</v>
      </c>
      <c r="AA7" s="139">
        <v>10715366</v>
      </c>
    </row>
    <row r="8" spans="1:27" ht="15" x14ac:dyDescent="0.25">
      <c r="A8" s="307"/>
      <c r="B8" s="136" t="s">
        <v>154</v>
      </c>
      <c r="C8" s="133" t="s">
        <v>2</v>
      </c>
      <c r="D8" s="140">
        <v>10124.001</v>
      </c>
      <c r="E8" s="140">
        <v>10234.911</v>
      </c>
      <c r="F8" s="140">
        <v>10629.41</v>
      </c>
      <c r="G8" s="140">
        <v>10670.627</v>
      </c>
      <c r="H8" s="140">
        <v>10827.683000000001</v>
      </c>
      <c r="I8" s="140">
        <v>10744.009</v>
      </c>
      <c r="J8" s="140">
        <v>10919.575000000001</v>
      </c>
      <c r="K8" s="140">
        <v>11041.334000000001</v>
      </c>
      <c r="L8" s="140">
        <v>11071.87</v>
      </c>
      <c r="M8" s="140">
        <v>11104.62</v>
      </c>
      <c r="N8" s="140">
        <v>10715.366</v>
      </c>
      <c r="P8"/>
      <c r="Q8" s="288"/>
      <c r="R8" s="141" t="s">
        <v>155</v>
      </c>
      <c r="S8" s="142">
        <v>25256987</v>
      </c>
      <c r="T8" s="142">
        <v>25259199</v>
      </c>
      <c r="U8" s="142">
        <v>25514924</v>
      </c>
      <c r="V8" s="142">
        <v>25498006</v>
      </c>
      <c r="W8" s="142">
        <v>25769874</v>
      </c>
      <c r="X8" s="142">
        <v>25929842</v>
      </c>
      <c r="Y8" s="142">
        <v>25970421</v>
      </c>
      <c r="Z8" s="142">
        <v>25941395</v>
      </c>
      <c r="AA8" s="142">
        <v>25214224</v>
      </c>
    </row>
    <row r="9" spans="1:27" ht="15" x14ac:dyDescent="0.25">
      <c r="A9" s="308"/>
      <c r="B9" s="136" t="s">
        <v>155</v>
      </c>
      <c r="C9" s="133" t="s">
        <v>2</v>
      </c>
      <c r="D9" s="137">
        <v>24582.57</v>
      </c>
      <c r="E9" s="137">
        <v>24659.542000000001</v>
      </c>
      <c r="F9" s="137">
        <v>25256.987000000001</v>
      </c>
      <c r="G9" s="137">
        <v>25259.199000000001</v>
      </c>
      <c r="H9" s="137">
        <v>25514.923999999999</v>
      </c>
      <c r="I9" s="137">
        <v>25498.006000000001</v>
      </c>
      <c r="J9" s="137">
        <v>25769.874</v>
      </c>
      <c r="K9" s="137">
        <v>25929.842000000001</v>
      </c>
      <c r="L9" s="137">
        <v>25970.420999999998</v>
      </c>
      <c r="M9" s="137">
        <v>25941.395</v>
      </c>
      <c r="N9" s="137">
        <v>25214.223999999998</v>
      </c>
      <c r="P9"/>
      <c r="Q9" s="319" t="s">
        <v>11</v>
      </c>
      <c r="R9" s="138" t="s">
        <v>153</v>
      </c>
      <c r="S9" s="143">
        <v>332819</v>
      </c>
      <c r="T9" s="143">
        <v>326123</v>
      </c>
      <c r="U9" s="143">
        <v>321367</v>
      </c>
      <c r="V9" s="143">
        <v>325216</v>
      </c>
      <c r="W9" s="143">
        <v>324351</v>
      </c>
      <c r="X9" s="143">
        <v>325751</v>
      </c>
      <c r="Y9" s="143">
        <v>329375</v>
      </c>
      <c r="Z9" s="143">
        <v>328111</v>
      </c>
      <c r="AA9" s="143">
        <v>315869</v>
      </c>
    </row>
    <row r="10" spans="1:27" ht="15" x14ac:dyDescent="0.25">
      <c r="A10" s="306" t="s">
        <v>156</v>
      </c>
      <c r="B10" s="136" t="s">
        <v>153</v>
      </c>
      <c r="C10" s="133" t="s">
        <v>2</v>
      </c>
      <c r="D10" s="140">
        <v>315.36399999999998</v>
      </c>
      <c r="E10" s="140">
        <v>323.40499999999997</v>
      </c>
      <c r="F10" s="140">
        <v>332.81900000000002</v>
      </c>
      <c r="G10" s="140">
        <v>326.12299999999999</v>
      </c>
      <c r="H10" s="140">
        <v>321.36700000000002</v>
      </c>
      <c r="I10" s="140">
        <v>325.21600000000001</v>
      </c>
      <c r="J10" s="140">
        <v>324.351</v>
      </c>
      <c r="K10" s="140">
        <v>325.75099999999998</v>
      </c>
      <c r="L10" s="140">
        <v>329.375</v>
      </c>
      <c r="M10" s="140">
        <v>328.11099999999999</v>
      </c>
      <c r="N10" s="140">
        <v>315.86900000000003</v>
      </c>
      <c r="P10"/>
      <c r="Q10" s="320"/>
      <c r="R10" s="138" t="s">
        <v>154</v>
      </c>
      <c r="S10" s="143">
        <v>228245</v>
      </c>
      <c r="T10" s="143">
        <v>221422</v>
      </c>
      <c r="U10" s="143">
        <v>222951</v>
      </c>
      <c r="V10" s="143">
        <v>222566</v>
      </c>
      <c r="W10" s="143">
        <v>227888</v>
      </c>
      <c r="X10" s="143">
        <v>230001</v>
      </c>
      <c r="Y10" s="143">
        <v>229417</v>
      </c>
      <c r="Z10" s="143">
        <v>232762</v>
      </c>
      <c r="AA10" s="143">
        <v>222728</v>
      </c>
    </row>
    <row r="11" spans="1:27" ht="15" x14ac:dyDescent="0.25">
      <c r="A11" s="307"/>
      <c r="B11" s="136" t="s">
        <v>154</v>
      </c>
      <c r="C11" s="133" t="s">
        <v>2</v>
      </c>
      <c r="D11" s="137">
        <v>217.18799999999999</v>
      </c>
      <c r="E11" s="137">
        <v>222.333</v>
      </c>
      <c r="F11" s="137">
        <v>228.245</v>
      </c>
      <c r="G11" s="137">
        <v>221.422</v>
      </c>
      <c r="H11" s="137">
        <v>222.95099999999999</v>
      </c>
      <c r="I11" s="137">
        <v>222.566</v>
      </c>
      <c r="J11" s="137">
        <v>227.88800000000001</v>
      </c>
      <c r="K11" s="137">
        <v>230.001</v>
      </c>
      <c r="L11" s="137">
        <v>229.417</v>
      </c>
      <c r="M11" s="137">
        <v>232.762</v>
      </c>
      <c r="N11" s="137">
        <v>222.72800000000001</v>
      </c>
      <c r="P11"/>
      <c r="Q11" s="320"/>
      <c r="R11" s="138" t="s">
        <v>155</v>
      </c>
      <c r="S11" s="143">
        <v>561064</v>
      </c>
      <c r="T11" s="143">
        <v>547545</v>
      </c>
      <c r="U11" s="143">
        <v>544318</v>
      </c>
      <c r="V11" s="143">
        <v>547782</v>
      </c>
      <c r="W11" s="143">
        <v>552239</v>
      </c>
      <c r="X11" s="143">
        <v>555752</v>
      </c>
      <c r="Y11" s="143">
        <v>558792</v>
      </c>
      <c r="Z11" s="143">
        <v>560874</v>
      </c>
      <c r="AA11" s="143">
        <v>538597</v>
      </c>
    </row>
    <row r="12" spans="1:27" ht="13.5" x14ac:dyDescent="0.25">
      <c r="A12" s="308"/>
      <c r="B12" s="136" t="s">
        <v>155</v>
      </c>
      <c r="C12" s="133" t="s">
        <v>2</v>
      </c>
      <c r="D12" s="140">
        <v>532.55200000000002</v>
      </c>
      <c r="E12" s="140">
        <v>545.73800000000006</v>
      </c>
      <c r="F12" s="140">
        <v>561.06399999999996</v>
      </c>
      <c r="G12" s="140">
        <v>547.54499999999996</v>
      </c>
      <c r="H12" s="140">
        <v>544.31799999999998</v>
      </c>
      <c r="I12" s="140">
        <v>547.78200000000004</v>
      </c>
      <c r="J12" s="140">
        <v>552.23900000000003</v>
      </c>
      <c r="K12" s="140">
        <v>555.75199999999995</v>
      </c>
      <c r="L12" s="140">
        <v>558.79200000000003</v>
      </c>
      <c r="M12" s="140">
        <v>560.87400000000002</v>
      </c>
      <c r="N12" s="140">
        <v>538.59699999999998</v>
      </c>
    </row>
    <row r="13" spans="1:27" ht="13.5" x14ac:dyDescent="0.25">
      <c r="A13" s="306" t="s">
        <v>157</v>
      </c>
      <c r="B13" s="136" t="s">
        <v>153</v>
      </c>
      <c r="C13" s="133" t="s">
        <v>2</v>
      </c>
      <c r="D13" s="137">
        <v>72.019000000000005</v>
      </c>
      <c r="E13" s="137">
        <v>74.036000000000001</v>
      </c>
      <c r="F13" s="137">
        <v>78.215000000000003</v>
      </c>
      <c r="G13" s="137">
        <v>76.984999999999999</v>
      </c>
      <c r="H13" s="137">
        <v>73.804000000000002</v>
      </c>
      <c r="I13" s="137">
        <v>75.003</v>
      </c>
      <c r="J13" s="137">
        <v>76.59</v>
      </c>
      <c r="K13" s="137">
        <v>77.787999999999997</v>
      </c>
      <c r="L13" s="137">
        <v>74.781999999999996</v>
      </c>
      <c r="M13" s="137">
        <v>73.167000000000002</v>
      </c>
      <c r="N13" s="137">
        <v>71.111999999999995</v>
      </c>
    </row>
    <row r="14" spans="1:27" ht="13.5" x14ac:dyDescent="0.25">
      <c r="A14" s="307"/>
      <c r="B14" s="136" t="s">
        <v>154</v>
      </c>
      <c r="C14" s="133" t="s">
        <v>2</v>
      </c>
      <c r="D14" s="140">
        <v>52.872999999999998</v>
      </c>
      <c r="E14" s="140">
        <v>53.429000000000002</v>
      </c>
      <c r="F14" s="140">
        <v>56.384999999999998</v>
      </c>
      <c r="G14" s="140">
        <v>50.715000000000003</v>
      </c>
      <c r="H14" s="140">
        <v>50.64</v>
      </c>
      <c r="I14" s="140">
        <v>51.898000000000003</v>
      </c>
      <c r="J14" s="140">
        <v>52.707000000000001</v>
      </c>
      <c r="K14" s="140">
        <v>51.192</v>
      </c>
      <c r="L14" s="140">
        <v>51.305999999999997</v>
      </c>
      <c r="M14" s="140">
        <v>51.947000000000003</v>
      </c>
      <c r="N14" s="140">
        <v>50.966999999999999</v>
      </c>
      <c r="Q14" s="210" t="s">
        <v>241</v>
      </c>
    </row>
    <row r="15" spans="1:27" ht="13.5" x14ac:dyDescent="0.25">
      <c r="A15" s="308"/>
      <c r="B15" s="136" t="s">
        <v>155</v>
      </c>
      <c r="C15" s="133" t="s">
        <v>2</v>
      </c>
      <c r="D15" s="137">
        <v>124.89100000000001</v>
      </c>
      <c r="E15" s="137">
        <v>127.464</v>
      </c>
      <c r="F15" s="137">
        <v>134.59899999999999</v>
      </c>
      <c r="G15" s="137">
        <v>127.699</v>
      </c>
      <c r="H15" s="137">
        <v>124.444</v>
      </c>
      <c r="I15" s="137">
        <v>126.901</v>
      </c>
      <c r="J15" s="137">
        <v>129.298</v>
      </c>
      <c r="K15" s="137">
        <v>128.97999999999999</v>
      </c>
      <c r="L15" s="137">
        <v>126.08799999999999</v>
      </c>
      <c r="M15" s="137">
        <v>125.114</v>
      </c>
      <c r="N15" s="137">
        <v>122.07899999999999</v>
      </c>
    </row>
    <row r="16" spans="1:27" ht="13.5" x14ac:dyDescent="0.25">
      <c r="A16" s="306" t="s">
        <v>158</v>
      </c>
      <c r="B16" s="136" t="s">
        <v>153</v>
      </c>
      <c r="C16" s="133" t="s">
        <v>2</v>
      </c>
      <c r="D16" s="140">
        <v>76.448999999999998</v>
      </c>
      <c r="E16" s="140">
        <v>78.623000000000005</v>
      </c>
      <c r="F16" s="140">
        <v>78.064999999999998</v>
      </c>
      <c r="G16" s="140">
        <v>76.728999999999999</v>
      </c>
      <c r="H16" s="140">
        <v>76.314999999999998</v>
      </c>
      <c r="I16" s="140">
        <v>77.95</v>
      </c>
      <c r="J16" s="140">
        <v>75.23</v>
      </c>
      <c r="K16" s="140">
        <v>74.025000000000006</v>
      </c>
      <c r="L16" s="140">
        <v>79.992000000000004</v>
      </c>
      <c r="M16" s="140">
        <v>78.02</v>
      </c>
      <c r="N16" s="140">
        <v>75.784999999999997</v>
      </c>
    </row>
    <row r="17" spans="1:14" ht="13.5" x14ac:dyDescent="0.25">
      <c r="A17" s="307"/>
      <c r="B17" s="136" t="s">
        <v>154</v>
      </c>
      <c r="C17" s="133" t="s">
        <v>2</v>
      </c>
      <c r="D17" s="137">
        <v>50.807000000000002</v>
      </c>
      <c r="E17" s="137">
        <v>51.216999999999999</v>
      </c>
      <c r="F17" s="137">
        <v>52.326000000000001</v>
      </c>
      <c r="G17" s="137">
        <v>52.46</v>
      </c>
      <c r="H17" s="137">
        <v>52.372999999999998</v>
      </c>
      <c r="I17" s="137">
        <v>53.082000000000001</v>
      </c>
      <c r="J17" s="137">
        <v>52.55</v>
      </c>
      <c r="K17" s="137">
        <v>55.332999999999998</v>
      </c>
      <c r="L17" s="137">
        <v>58.32</v>
      </c>
      <c r="M17" s="137">
        <v>57.119</v>
      </c>
      <c r="N17" s="137">
        <v>55.875999999999998</v>
      </c>
    </row>
    <row r="18" spans="1:14" ht="13.5" x14ac:dyDescent="0.25">
      <c r="A18" s="308"/>
      <c r="B18" s="136" t="s">
        <v>155</v>
      </c>
      <c r="C18" s="133" t="s">
        <v>2</v>
      </c>
      <c r="D18" s="140">
        <v>127.256</v>
      </c>
      <c r="E18" s="140">
        <v>129.84</v>
      </c>
      <c r="F18" s="140">
        <v>130.39099999999999</v>
      </c>
      <c r="G18" s="140">
        <v>129.18899999999999</v>
      </c>
      <c r="H18" s="140">
        <v>128.68799999999999</v>
      </c>
      <c r="I18" s="140">
        <v>131.03200000000001</v>
      </c>
      <c r="J18" s="140">
        <v>127.78</v>
      </c>
      <c r="K18" s="140">
        <v>129.357</v>
      </c>
      <c r="L18" s="140">
        <v>138.31200000000001</v>
      </c>
      <c r="M18" s="140">
        <v>135.13800000000001</v>
      </c>
      <c r="N18" s="140">
        <v>131.661</v>
      </c>
    </row>
    <row r="19" spans="1:14" ht="13.5" x14ac:dyDescent="0.25">
      <c r="A19" s="306" t="s">
        <v>159</v>
      </c>
      <c r="B19" s="136" t="s">
        <v>153</v>
      </c>
      <c r="C19" s="133" t="s">
        <v>2</v>
      </c>
      <c r="D19" s="137">
        <v>74.055999999999997</v>
      </c>
      <c r="E19" s="137">
        <v>75.415000000000006</v>
      </c>
      <c r="F19" s="137">
        <v>79.012</v>
      </c>
      <c r="G19" s="137">
        <v>76.462999999999994</v>
      </c>
      <c r="H19" s="137">
        <v>74.8</v>
      </c>
      <c r="I19" s="137">
        <v>73.427999999999997</v>
      </c>
      <c r="J19" s="137">
        <v>75.634</v>
      </c>
      <c r="K19" s="137">
        <v>76.596000000000004</v>
      </c>
      <c r="L19" s="137">
        <v>78.165000000000006</v>
      </c>
      <c r="M19" s="137">
        <v>78.709000000000003</v>
      </c>
      <c r="N19" s="137">
        <v>77.483999999999995</v>
      </c>
    </row>
    <row r="20" spans="1:14" ht="13.5" x14ac:dyDescent="0.25">
      <c r="A20" s="307"/>
      <c r="B20" s="136" t="s">
        <v>154</v>
      </c>
      <c r="C20" s="133" t="s">
        <v>2</v>
      </c>
      <c r="D20" s="140">
        <v>53.295999999999999</v>
      </c>
      <c r="E20" s="140">
        <v>55.896000000000001</v>
      </c>
      <c r="F20" s="140">
        <v>61.423999999999999</v>
      </c>
      <c r="G20" s="140">
        <v>55.777999999999999</v>
      </c>
      <c r="H20" s="140">
        <v>53.908000000000001</v>
      </c>
      <c r="I20" s="140">
        <v>49.170999999999999</v>
      </c>
      <c r="J20" s="140">
        <v>53.893000000000001</v>
      </c>
      <c r="K20" s="140">
        <v>54.804000000000002</v>
      </c>
      <c r="L20" s="140">
        <v>53.95</v>
      </c>
      <c r="M20" s="140">
        <v>58.612000000000002</v>
      </c>
      <c r="N20" s="140">
        <v>54.863</v>
      </c>
    </row>
    <row r="21" spans="1:14" ht="13.5" x14ac:dyDescent="0.25">
      <c r="A21" s="308"/>
      <c r="B21" s="136" t="s">
        <v>155</v>
      </c>
      <c r="C21" s="133" t="s">
        <v>2</v>
      </c>
      <c r="D21" s="137">
        <v>127.352</v>
      </c>
      <c r="E21" s="137">
        <v>131.31200000000001</v>
      </c>
      <c r="F21" s="137">
        <v>140.43600000000001</v>
      </c>
      <c r="G21" s="137">
        <v>132.24</v>
      </c>
      <c r="H21" s="137">
        <v>128.708</v>
      </c>
      <c r="I21" s="137">
        <v>122.599</v>
      </c>
      <c r="J21" s="137">
        <v>129.52799999999999</v>
      </c>
      <c r="K21" s="137">
        <v>131.4</v>
      </c>
      <c r="L21" s="137">
        <v>132.11500000000001</v>
      </c>
      <c r="M21" s="137">
        <v>137.322</v>
      </c>
      <c r="N21" s="137">
        <v>132.34800000000001</v>
      </c>
    </row>
    <row r="22" spans="1:14" ht="13.5" x14ac:dyDescent="0.25">
      <c r="A22" s="306" t="s">
        <v>160</v>
      </c>
      <c r="B22" s="136" t="s">
        <v>153</v>
      </c>
      <c r="C22" s="133" t="s">
        <v>2</v>
      </c>
      <c r="D22" s="140">
        <v>92.840999999999994</v>
      </c>
      <c r="E22" s="140">
        <v>95.33</v>
      </c>
      <c r="F22" s="140">
        <v>97.527000000000001</v>
      </c>
      <c r="G22" s="140">
        <v>95.947000000000003</v>
      </c>
      <c r="H22" s="140">
        <v>96.447000000000003</v>
      </c>
      <c r="I22" s="140">
        <v>98.834000000000003</v>
      </c>
      <c r="J22" s="140">
        <v>96.896000000000001</v>
      </c>
      <c r="K22" s="140">
        <v>97.341999999999999</v>
      </c>
      <c r="L22" s="140">
        <v>96.436999999999998</v>
      </c>
      <c r="M22" s="140">
        <v>98.215000000000003</v>
      </c>
      <c r="N22" s="140">
        <v>91.486999999999995</v>
      </c>
    </row>
    <row r="23" spans="1:14" ht="13.5" x14ac:dyDescent="0.25">
      <c r="A23" s="307"/>
      <c r="B23" s="136" t="s">
        <v>154</v>
      </c>
      <c r="C23" s="133" t="s">
        <v>2</v>
      </c>
      <c r="D23" s="137">
        <v>60.213000000000001</v>
      </c>
      <c r="E23" s="137">
        <v>61.792000000000002</v>
      </c>
      <c r="F23" s="137">
        <v>58.11</v>
      </c>
      <c r="G23" s="137">
        <v>62.469000000000001</v>
      </c>
      <c r="H23" s="137">
        <v>66.031000000000006</v>
      </c>
      <c r="I23" s="137">
        <v>68.415999999999997</v>
      </c>
      <c r="J23" s="137">
        <v>68.738</v>
      </c>
      <c r="K23" s="137">
        <v>68.671999999999997</v>
      </c>
      <c r="L23" s="137">
        <v>65.84</v>
      </c>
      <c r="M23" s="137">
        <v>65.084000000000003</v>
      </c>
      <c r="N23" s="137">
        <v>61.021999999999998</v>
      </c>
    </row>
    <row r="24" spans="1:14" ht="13.5" x14ac:dyDescent="0.25">
      <c r="A24" s="308"/>
      <c r="B24" s="136" t="s">
        <v>155</v>
      </c>
      <c r="C24" s="133" t="s">
        <v>2</v>
      </c>
      <c r="D24" s="140">
        <v>153.053</v>
      </c>
      <c r="E24" s="140">
        <v>157.12200000000001</v>
      </c>
      <c r="F24" s="140">
        <v>155.637</v>
      </c>
      <c r="G24" s="140">
        <v>158.416</v>
      </c>
      <c r="H24" s="140">
        <v>162.47800000000001</v>
      </c>
      <c r="I24" s="140">
        <v>167.25</v>
      </c>
      <c r="J24" s="140">
        <v>165.63399999999999</v>
      </c>
      <c r="K24" s="140">
        <v>166.01400000000001</v>
      </c>
      <c r="L24" s="140">
        <v>162.27699999999999</v>
      </c>
      <c r="M24" s="140">
        <v>163.29900000000001</v>
      </c>
      <c r="N24" s="140">
        <v>152.51</v>
      </c>
    </row>
    <row r="25" spans="1:14" x14ac:dyDescent="0.2">
      <c r="A25" s="144" t="s">
        <v>161</v>
      </c>
    </row>
    <row r="27" spans="1:14" x14ac:dyDescent="0.2">
      <c r="A27" s="124" t="s">
        <v>134</v>
      </c>
    </row>
    <row r="28" spans="1:14" x14ac:dyDescent="0.2">
      <c r="A28" s="309" t="s">
        <v>135</v>
      </c>
      <c r="B28" s="310"/>
      <c r="C28" s="311"/>
      <c r="D28" s="312" t="s">
        <v>162</v>
      </c>
      <c r="E28" s="313"/>
      <c r="F28" s="313"/>
      <c r="G28" s="313"/>
      <c r="H28" s="313"/>
      <c r="I28" s="313"/>
      <c r="J28" s="313"/>
      <c r="K28" s="313"/>
      <c r="L28" s="313"/>
      <c r="M28" s="313"/>
      <c r="N28" s="314"/>
    </row>
    <row r="29" spans="1:14" x14ac:dyDescent="0.2">
      <c r="A29" s="309" t="s">
        <v>138</v>
      </c>
      <c r="B29" s="310"/>
      <c r="C29" s="311"/>
      <c r="D29" s="312" t="s">
        <v>139</v>
      </c>
      <c r="E29" s="313"/>
      <c r="F29" s="313"/>
      <c r="G29" s="313"/>
      <c r="H29" s="313"/>
      <c r="I29" s="313"/>
      <c r="J29" s="313"/>
      <c r="K29" s="313"/>
      <c r="L29" s="313"/>
      <c r="M29" s="313"/>
      <c r="N29" s="314"/>
    </row>
    <row r="30" spans="1:14" x14ac:dyDescent="0.2">
      <c r="A30" s="315" t="s">
        <v>140</v>
      </c>
      <c r="B30" s="316"/>
      <c r="C30" s="317"/>
      <c r="D30" s="126" t="s">
        <v>141</v>
      </c>
      <c r="E30" s="126" t="s">
        <v>142</v>
      </c>
      <c r="F30" s="127" t="s">
        <v>143</v>
      </c>
      <c r="G30" s="127" t="s">
        <v>144</v>
      </c>
      <c r="H30" s="127" t="s">
        <v>145</v>
      </c>
      <c r="I30" s="127" t="s">
        <v>146</v>
      </c>
      <c r="J30" s="127" t="s">
        <v>147</v>
      </c>
      <c r="K30" s="126" t="s">
        <v>148</v>
      </c>
      <c r="L30" s="127" t="s">
        <v>149</v>
      </c>
      <c r="M30" s="127" t="s">
        <v>150</v>
      </c>
      <c r="N30" s="127" t="s">
        <v>151</v>
      </c>
    </row>
    <row r="31" spans="1:14" ht="13.5" x14ac:dyDescent="0.25">
      <c r="A31" s="132" t="s">
        <v>1</v>
      </c>
      <c r="B31" s="132" t="s">
        <v>152</v>
      </c>
      <c r="C31" s="133" t="s">
        <v>2</v>
      </c>
      <c r="D31" s="133" t="s">
        <v>2</v>
      </c>
      <c r="E31" s="133" t="s">
        <v>2</v>
      </c>
      <c r="F31" s="133" t="s">
        <v>2</v>
      </c>
      <c r="G31" s="133" t="s">
        <v>2</v>
      </c>
      <c r="H31" s="133" t="s">
        <v>2</v>
      </c>
      <c r="I31" s="133" t="s">
        <v>2</v>
      </c>
      <c r="J31" s="133" t="s">
        <v>2</v>
      </c>
      <c r="K31" s="133" t="s">
        <v>2</v>
      </c>
      <c r="L31" s="133" t="s">
        <v>2</v>
      </c>
      <c r="M31" s="133" t="s">
        <v>2</v>
      </c>
      <c r="N31" s="133" t="s">
        <v>2</v>
      </c>
    </row>
    <row r="32" spans="1:14" ht="13.5" x14ac:dyDescent="0.25">
      <c r="A32" s="306" t="s">
        <v>3</v>
      </c>
      <c r="B32" s="136" t="s">
        <v>153</v>
      </c>
      <c r="C32" s="133" t="s">
        <v>2</v>
      </c>
      <c r="D32" s="137">
        <f>D7*1000</f>
        <v>14458569</v>
      </c>
      <c r="E32" s="137">
        <f t="shared" ref="E32:N32" si="0">E7*1000</f>
        <v>14424631</v>
      </c>
      <c r="F32" s="137">
        <f t="shared" si="0"/>
        <v>14627576</v>
      </c>
      <c r="G32" s="137">
        <f t="shared" si="0"/>
        <v>14588573</v>
      </c>
      <c r="H32" s="137">
        <f t="shared" si="0"/>
        <v>14687241</v>
      </c>
      <c r="I32" s="137">
        <f t="shared" si="0"/>
        <v>14753997</v>
      </c>
      <c r="J32" s="137">
        <f t="shared" si="0"/>
        <v>14850299</v>
      </c>
      <c r="K32" s="137">
        <f t="shared" si="0"/>
        <v>14888508</v>
      </c>
      <c r="L32" s="137">
        <f t="shared" si="0"/>
        <v>14898551</v>
      </c>
      <c r="M32" s="137">
        <f t="shared" si="0"/>
        <v>14836775</v>
      </c>
      <c r="N32" s="137">
        <f t="shared" si="0"/>
        <v>14498857</v>
      </c>
    </row>
    <row r="33" spans="1:14" ht="13.5" x14ac:dyDescent="0.25">
      <c r="A33" s="307"/>
      <c r="B33" s="136" t="s">
        <v>154</v>
      </c>
      <c r="C33" s="133" t="s">
        <v>2</v>
      </c>
      <c r="D33" s="137">
        <f t="shared" ref="D33:N48" si="1">D8*1000</f>
        <v>10124001</v>
      </c>
      <c r="E33" s="137">
        <f t="shared" si="1"/>
        <v>10234911</v>
      </c>
      <c r="F33" s="137">
        <f t="shared" si="1"/>
        <v>10629410</v>
      </c>
      <c r="G33" s="137">
        <f t="shared" si="1"/>
        <v>10670627</v>
      </c>
      <c r="H33" s="137">
        <f t="shared" si="1"/>
        <v>10827683</v>
      </c>
      <c r="I33" s="137">
        <f t="shared" si="1"/>
        <v>10744009</v>
      </c>
      <c r="J33" s="137">
        <f t="shared" si="1"/>
        <v>10919575</v>
      </c>
      <c r="K33" s="137">
        <f t="shared" si="1"/>
        <v>11041334</v>
      </c>
      <c r="L33" s="137">
        <f t="shared" si="1"/>
        <v>11071870</v>
      </c>
      <c r="M33" s="137">
        <f t="shared" si="1"/>
        <v>11104620</v>
      </c>
      <c r="N33" s="137">
        <f t="shared" si="1"/>
        <v>10715366</v>
      </c>
    </row>
    <row r="34" spans="1:14" ht="13.5" x14ac:dyDescent="0.25">
      <c r="A34" s="308"/>
      <c r="B34" s="136" t="s">
        <v>155</v>
      </c>
      <c r="C34" s="133" t="s">
        <v>2</v>
      </c>
      <c r="D34" s="137">
        <f t="shared" si="1"/>
        <v>24582570</v>
      </c>
      <c r="E34" s="137">
        <f t="shared" si="1"/>
        <v>24659542</v>
      </c>
      <c r="F34" s="137">
        <f t="shared" si="1"/>
        <v>25256987</v>
      </c>
      <c r="G34" s="137">
        <f t="shared" si="1"/>
        <v>25259199</v>
      </c>
      <c r="H34" s="137">
        <f t="shared" si="1"/>
        <v>25514924</v>
      </c>
      <c r="I34" s="137">
        <f t="shared" si="1"/>
        <v>25498006</v>
      </c>
      <c r="J34" s="137">
        <f t="shared" si="1"/>
        <v>25769874</v>
      </c>
      <c r="K34" s="137">
        <f t="shared" si="1"/>
        <v>25929842</v>
      </c>
      <c r="L34" s="137">
        <f t="shared" si="1"/>
        <v>25970421</v>
      </c>
      <c r="M34" s="137">
        <f t="shared" si="1"/>
        <v>25941395</v>
      </c>
      <c r="N34" s="137">
        <f t="shared" si="1"/>
        <v>25214224</v>
      </c>
    </row>
    <row r="35" spans="1:14" ht="13.5" x14ac:dyDescent="0.25">
      <c r="A35" s="306" t="s">
        <v>156</v>
      </c>
      <c r="B35" s="136" t="s">
        <v>153</v>
      </c>
      <c r="C35" s="133" t="s">
        <v>2</v>
      </c>
      <c r="D35" s="137">
        <f t="shared" si="1"/>
        <v>315364</v>
      </c>
      <c r="E35" s="137">
        <f t="shared" si="1"/>
        <v>323405</v>
      </c>
      <c r="F35" s="137">
        <f t="shared" si="1"/>
        <v>332819</v>
      </c>
      <c r="G35" s="137">
        <f t="shared" si="1"/>
        <v>326123</v>
      </c>
      <c r="H35" s="137">
        <f t="shared" si="1"/>
        <v>321367</v>
      </c>
      <c r="I35" s="137">
        <f t="shared" si="1"/>
        <v>325216</v>
      </c>
      <c r="J35" s="137">
        <f t="shared" si="1"/>
        <v>324351</v>
      </c>
      <c r="K35" s="137">
        <f t="shared" si="1"/>
        <v>325751</v>
      </c>
      <c r="L35" s="137">
        <f t="shared" si="1"/>
        <v>329375</v>
      </c>
      <c r="M35" s="137">
        <f t="shared" si="1"/>
        <v>328111</v>
      </c>
      <c r="N35" s="137">
        <f t="shared" si="1"/>
        <v>315869</v>
      </c>
    </row>
    <row r="36" spans="1:14" ht="13.5" x14ac:dyDescent="0.25">
      <c r="A36" s="307"/>
      <c r="B36" s="136" t="s">
        <v>154</v>
      </c>
      <c r="C36" s="133" t="s">
        <v>2</v>
      </c>
      <c r="D36" s="137">
        <f t="shared" si="1"/>
        <v>217188</v>
      </c>
      <c r="E36" s="137">
        <f t="shared" si="1"/>
        <v>222333</v>
      </c>
      <c r="F36" s="137">
        <f t="shared" si="1"/>
        <v>228245</v>
      </c>
      <c r="G36" s="137">
        <f t="shared" si="1"/>
        <v>221422</v>
      </c>
      <c r="H36" s="137">
        <f t="shared" si="1"/>
        <v>222951</v>
      </c>
      <c r="I36" s="137">
        <f t="shared" si="1"/>
        <v>222566</v>
      </c>
      <c r="J36" s="137">
        <f t="shared" si="1"/>
        <v>227888</v>
      </c>
      <c r="K36" s="137">
        <f t="shared" si="1"/>
        <v>230001</v>
      </c>
      <c r="L36" s="137">
        <f t="shared" si="1"/>
        <v>229417</v>
      </c>
      <c r="M36" s="137">
        <f t="shared" si="1"/>
        <v>232762</v>
      </c>
      <c r="N36" s="137">
        <f t="shared" si="1"/>
        <v>222728</v>
      </c>
    </row>
    <row r="37" spans="1:14" ht="13.5" x14ac:dyDescent="0.25">
      <c r="A37" s="308"/>
      <c r="B37" s="136" t="s">
        <v>155</v>
      </c>
      <c r="C37" s="133" t="s">
        <v>2</v>
      </c>
      <c r="D37" s="137">
        <f t="shared" si="1"/>
        <v>532552</v>
      </c>
      <c r="E37" s="137">
        <f t="shared" si="1"/>
        <v>545738</v>
      </c>
      <c r="F37" s="137">
        <f t="shared" si="1"/>
        <v>561064</v>
      </c>
      <c r="G37" s="137">
        <f t="shared" si="1"/>
        <v>547545</v>
      </c>
      <c r="H37" s="137">
        <f t="shared" si="1"/>
        <v>544318</v>
      </c>
      <c r="I37" s="137">
        <f t="shared" si="1"/>
        <v>547782</v>
      </c>
      <c r="J37" s="137">
        <f t="shared" si="1"/>
        <v>552239</v>
      </c>
      <c r="K37" s="137">
        <f t="shared" si="1"/>
        <v>555752</v>
      </c>
      <c r="L37" s="137">
        <f t="shared" si="1"/>
        <v>558792</v>
      </c>
      <c r="M37" s="137">
        <f t="shared" si="1"/>
        <v>560874</v>
      </c>
      <c r="N37" s="137">
        <f t="shared" si="1"/>
        <v>538597</v>
      </c>
    </row>
    <row r="38" spans="1:14" ht="13.5" x14ac:dyDescent="0.25">
      <c r="A38" s="306" t="s">
        <v>157</v>
      </c>
      <c r="B38" s="136" t="s">
        <v>153</v>
      </c>
      <c r="C38" s="133" t="s">
        <v>2</v>
      </c>
      <c r="D38" s="137">
        <f t="shared" si="1"/>
        <v>72019</v>
      </c>
      <c r="E38" s="137">
        <f t="shared" si="1"/>
        <v>74036</v>
      </c>
      <c r="F38" s="137">
        <f t="shared" si="1"/>
        <v>78215</v>
      </c>
      <c r="G38" s="137">
        <f t="shared" si="1"/>
        <v>76985</v>
      </c>
      <c r="H38" s="137">
        <f t="shared" si="1"/>
        <v>73804</v>
      </c>
      <c r="I38" s="137">
        <f t="shared" si="1"/>
        <v>75003</v>
      </c>
      <c r="J38" s="137">
        <f t="shared" si="1"/>
        <v>76590</v>
      </c>
      <c r="K38" s="137">
        <f t="shared" si="1"/>
        <v>77788</v>
      </c>
      <c r="L38" s="137">
        <f t="shared" si="1"/>
        <v>74782</v>
      </c>
      <c r="M38" s="137">
        <f t="shared" si="1"/>
        <v>73167</v>
      </c>
      <c r="N38" s="137">
        <f t="shared" si="1"/>
        <v>71112</v>
      </c>
    </row>
    <row r="39" spans="1:14" ht="13.5" x14ac:dyDescent="0.25">
      <c r="A39" s="307"/>
      <c r="B39" s="136" t="s">
        <v>154</v>
      </c>
      <c r="C39" s="133" t="s">
        <v>2</v>
      </c>
      <c r="D39" s="137">
        <f t="shared" si="1"/>
        <v>52873</v>
      </c>
      <c r="E39" s="137">
        <f t="shared" si="1"/>
        <v>53429</v>
      </c>
      <c r="F39" s="137">
        <f t="shared" si="1"/>
        <v>56385</v>
      </c>
      <c r="G39" s="137">
        <f t="shared" si="1"/>
        <v>50715</v>
      </c>
      <c r="H39" s="137">
        <f t="shared" si="1"/>
        <v>50640</v>
      </c>
      <c r="I39" s="137">
        <f t="shared" si="1"/>
        <v>51898</v>
      </c>
      <c r="J39" s="137">
        <f t="shared" si="1"/>
        <v>52707</v>
      </c>
      <c r="K39" s="137">
        <f t="shared" si="1"/>
        <v>51192</v>
      </c>
      <c r="L39" s="137">
        <f t="shared" si="1"/>
        <v>51306</v>
      </c>
      <c r="M39" s="137">
        <f t="shared" si="1"/>
        <v>51947</v>
      </c>
      <c r="N39" s="137">
        <f t="shared" si="1"/>
        <v>50967</v>
      </c>
    </row>
    <row r="40" spans="1:14" ht="13.5" x14ac:dyDescent="0.25">
      <c r="A40" s="308"/>
      <c r="B40" s="136" t="s">
        <v>155</v>
      </c>
      <c r="C40" s="133" t="s">
        <v>2</v>
      </c>
      <c r="D40" s="137">
        <f t="shared" si="1"/>
        <v>124891</v>
      </c>
      <c r="E40" s="137">
        <f t="shared" si="1"/>
        <v>127464</v>
      </c>
      <c r="F40" s="137">
        <f t="shared" si="1"/>
        <v>134599</v>
      </c>
      <c r="G40" s="137">
        <f t="shared" si="1"/>
        <v>127699</v>
      </c>
      <c r="H40" s="137">
        <f t="shared" si="1"/>
        <v>124444</v>
      </c>
      <c r="I40" s="137">
        <f t="shared" si="1"/>
        <v>126901</v>
      </c>
      <c r="J40" s="137">
        <f t="shared" si="1"/>
        <v>129298</v>
      </c>
      <c r="K40" s="137">
        <f t="shared" si="1"/>
        <v>128979.99999999999</v>
      </c>
      <c r="L40" s="137">
        <f t="shared" si="1"/>
        <v>126088</v>
      </c>
      <c r="M40" s="137">
        <f t="shared" si="1"/>
        <v>125114</v>
      </c>
      <c r="N40" s="137">
        <f t="shared" si="1"/>
        <v>122079</v>
      </c>
    </row>
    <row r="41" spans="1:14" ht="13.5" x14ac:dyDescent="0.25">
      <c r="A41" s="306" t="s">
        <v>158</v>
      </c>
      <c r="B41" s="136" t="s">
        <v>153</v>
      </c>
      <c r="C41" s="133" t="s">
        <v>2</v>
      </c>
      <c r="D41" s="137">
        <f t="shared" si="1"/>
        <v>76449</v>
      </c>
      <c r="E41" s="137">
        <f t="shared" si="1"/>
        <v>78623</v>
      </c>
      <c r="F41" s="137">
        <f t="shared" si="1"/>
        <v>78065</v>
      </c>
      <c r="G41" s="137">
        <f t="shared" si="1"/>
        <v>76729</v>
      </c>
      <c r="H41" s="137">
        <f t="shared" si="1"/>
        <v>76315</v>
      </c>
      <c r="I41" s="137">
        <f t="shared" si="1"/>
        <v>77950</v>
      </c>
      <c r="J41" s="137">
        <f t="shared" si="1"/>
        <v>75230</v>
      </c>
      <c r="K41" s="137">
        <f t="shared" si="1"/>
        <v>74025</v>
      </c>
      <c r="L41" s="137">
        <f t="shared" si="1"/>
        <v>79992</v>
      </c>
      <c r="M41" s="137">
        <f t="shared" si="1"/>
        <v>78020</v>
      </c>
      <c r="N41" s="137">
        <f t="shared" si="1"/>
        <v>75785</v>
      </c>
    </row>
    <row r="42" spans="1:14" ht="13.5" x14ac:dyDescent="0.25">
      <c r="A42" s="307"/>
      <c r="B42" s="136" t="s">
        <v>154</v>
      </c>
      <c r="C42" s="133" t="s">
        <v>2</v>
      </c>
      <c r="D42" s="137">
        <f t="shared" si="1"/>
        <v>50807</v>
      </c>
      <c r="E42" s="137">
        <f t="shared" si="1"/>
        <v>51217</v>
      </c>
      <c r="F42" s="137">
        <f t="shared" si="1"/>
        <v>52326</v>
      </c>
      <c r="G42" s="137">
        <f t="shared" si="1"/>
        <v>52460</v>
      </c>
      <c r="H42" s="137">
        <f t="shared" si="1"/>
        <v>52373</v>
      </c>
      <c r="I42" s="137">
        <f t="shared" si="1"/>
        <v>53082</v>
      </c>
      <c r="J42" s="137">
        <f t="shared" si="1"/>
        <v>52550</v>
      </c>
      <c r="K42" s="137">
        <f t="shared" si="1"/>
        <v>55333</v>
      </c>
      <c r="L42" s="137">
        <f t="shared" si="1"/>
        <v>58320</v>
      </c>
      <c r="M42" s="137">
        <f t="shared" si="1"/>
        <v>57119</v>
      </c>
      <c r="N42" s="137">
        <f t="shared" si="1"/>
        <v>55876</v>
      </c>
    </row>
    <row r="43" spans="1:14" ht="13.5" x14ac:dyDescent="0.25">
      <c r="A43" s="308"/>
      <c r="B43" s="136" t="s">
        <v>155</v>
      </c>
      <c r="C43" s="133" t="s">
        <v>2</v>
      </c>
      <c r="D43" s="137">
        <f t="shared" si="1"/>
        <v>127256</v>
      </c>
      <c r="E43" s="137">
        <f t="shared" si="1"/>
        <v>129840</v>
      </c>
      <c r="F43" s="137">
        <f t="shared" si="1"/>
        <v>130390.99999999999</v>
      </c>
      <c r="G43" s="137">
        <f t="shared" si="1"/>
        <v>129189</v>
      </c>
      <c r="H43" s="137">
        <f t="shared" si="1"/>
        <v>128687.99999999999</v>
      </c>
      <c r="I43" s="137">
        <f t="shared" si="1"/>
        <v>131032.00000000001</v>
      </c>
      <c r="J43" s="137">
        <f t="shared" si="1"/>
        <v>127780</v>
      </c>
      <c r="K43" s="137">
        <f t="shared" si="1"/>
        <v>129357</v>
      </c>
      <c r="L43" s="137">
        <f t="shared" si="1"/>
        <v>138312</v>
      </c>
      <c r="M43" s="137">
        <f t="shared" si="1"/>
        <v>135138</v>
      </c>
      <c r="N43" s="137">
        <f t="shared" si="1"/>
        <v>131661</v>
      </c>
    </row>
    <row r="44" spans="1:14" ht="13.5" x14ac:dyDescent="0.25">
      <c r="A44" s="306" t="s">
        <v>159</v>
      </c>
      <c r="B44" s="136" t="s">
        <v>153</v>
      </c>
      <c r="C44" s="133" t="s">
        <v>2</v>
      </c>
      <c r="D44" s="137">
        <f t="shared" si="1"/>
        <v>74056</v>
      </c>
      <c r="E44" s="137">
        <f t="shared" si="1"/>
        <v>75415</v>
      </c>
      <c r="F44" s="137">
        <f t="shared" si="1"/>
        <v>79012</v>
      </c>
      <c r="G44" s="137">
        <f t="shared" si="1"/>
        <v>76463</v>
      </c>
      <c r="H44" s="137">
        <f t="shared" si="1"/>
        <v>74800</v>
      </c>
      <c r="I44" s="137">
        <f t="shared" si="1"/>
        <v>73428</v>
      </c>
      <c r="J44" s="137">
        <f t="shared" si="1"/>
        <v>75634</v>
      </c>
      <c r="K44" s="137">
        <f t="shared" si="1"/>
        <v>76596</v>
      </c>
      <c r="L44" s="137">
        <f t="shared" si="1"/>
        <v>78165</v>
      </c>
      <c r="M44" s="137">
        <f t="shared" si="1"/>
        <v>78709</v>
      </c>
      <c r="N44" s="137">
        <f t="shared" si="1"/>
        <v>77484</v>
      </c>
    </row>
    <row r="45" spans="1:14" ht="13.5" x14ac:dyDescent="0.25">
      <c r="A45" s="307"/>
      <c r="B45" s="136" t="s">
        <v>154</v>
      </c>
      <c r="C45" s="133" t="s">
        <v>2</v>
      </c>
      <c r="D45" s="137">
        <f t="shared" si="1"/>
        <v>53296</v>
      </c>
      <c r="E45" s="137">
        <f t="shared" si="1"/>
        <v>55896</v>
      </c>
      <c r="F45" s="137">
        <f t="shared" si="1"/>
        <v>61424</v>
      </c>
      <c r="G45" s="137">
        <f t="shared" si="1"/>
        <v>55778</v>
      </c>
      <c r="H45" s="137">
        <f t="shared" si="1"/>
        <v>53908</v>
      </c>
      <c r="I45" s="137">
        <f t="shared" si="1"/>
        <v>49171</v>
      </c>
      <c r="J45" s="137">
        <f t="shared" si="1"/>
        <v>53893</v>
      </c>
      <c r="K45" s="137">
        <f t="shared" si="1"/>
        <v>54804</v>
      </c>
      <c r="L45" s="137">
        <f t="shared" si="1"/>
        <v>53950</v>
      </c>
      <c r="M45" s="137">
        <f t="shared" si="1"/>
        <v>58612</v>
      </c>
      <c r="N45" s="137">
        <f t="shared" si="1"/>
        <v>54863</v>
      </c>
    </row>
    <row r="46" spans="1:14" ht="13.5" x14ac:dyDescent="0.25">
      <c r="A46" s="308"/>
      <c r="B46" s="136" t="s">
        <v>155</v>
      </c>
      <c r="C46" s="133" t="s">
        <v>2</v>
      </c>
      <c r="D46" s="137">
        <f t="shared" si="1"/>
        <v>127352</v>
      </c>
      <c r="E46" s="137">
        <f t="shared" si="1"/>
        <v>131312</v>
      </c>
      <c r="F46" s="137">
        <f t="shared" si="1"/>
        <v>140436</v>
      </c>
      <c r="G46" s="137">
        <f t="shared" si="1"/>
        <v>132240</v>
      </c>
      <c r="H46" s="137">
        <f t="shared" si="1"/>
        <v>128708</v>
      </c>
      <c r="I46" s="137">
        <f t="shared" si="1"/>
        <v>122599</v>
      </c>
      <c r="J46" s="137">
        <f t="shared" si="1"/>
        <v>129527.99999999999</v>
      </c>
      <c r="K46" s="137">
        <f t="shared" si="1"/>
        <v>131400</v>
      </c>
      <c r="L46" s="137">
        <f t="shared" si="1"/>
        <v>132115</v>
      </c>
      <c r="M46" s="137">
        <f t="shared" si="1"/>
        <v>137322</v>
      </c>
      <c r="N46" s="137">
        <f t="shared" si="1"/>
        <v>132348</v>
      </c>
    </row>
    <row r="47" spans="1:14" ht="13.5" x14ac:dyDescent="0.25">
      <c r="A47" s="306" t="s">
        <v>160</v>
      </c>
      <c r="B47" s="136" t="s">
        <v>153</v>
      </c>
      <c r="C47" s="133" t="s">
        <v>2</v>
      </c>
      <c r="D47" s="137">
        <f t="shared" si="1"/>
        <v>92841</v>
      </c>
      <c r="E47" s="137">
        <f t="shared" si="1"/>
        <v>95330</v>
      </c>
      <c r="F47" s="137">
        <f t="shared" si="1"/>
        <v>97527</v>
      </c>
      <c r="G47" s="137">
        <f t="shared" si="1"/>
        <v>95947</v>
      </c>
      <c r="H47" s="137">
        <f t="shared" si="1"/>
        <v>96447</v>
      </c>
      <c r="I47" s="137">
        <f t="shared" si="1"/>
        <v>98834</v>
      </c>
      <c r="J47" s="137">
        <f t="shared" si="1"/>
        <v>96896</v>
      </c>
      <c r="K47" s="137">
        <f t="shared" si="1"/>
        <v>97342</v>
      </c>
      <c r="L47" s="137">
        <f t="shared" si="1"/>
        <v>96437</v>
      </c>
      <c r="M47" s="137">
        <f t="shared" si="1"/>
        <v>98215</v>
      </c>
      <c r="N47" s="137">
        <f t="shared" si="1"/>
        <v>91487</v>
      </c>
    </row>
    <row r="48" spans="1:14" ht="13.5" x14ac:dyDescent="0.25">
      <c r="A48" s="307"/>
      <c r="B48" s="136" t="s">
        <v>154</v>
      </c>
      <c r="C48" s="133" t="s">
        <v>2</v>
      </c>
      <c r="D48" s="137">
        <f t="shared" si="1"/>
        <v>60213</v>
      </c>
      <c r="E48" s="137">
        <f t="shared" si="1"/>
        <v>61792</v>
      </c>
      <c r="F48" s="137">
        <f t="shared" si="1"/>
        <v>58110</v>
      </c>
      <c r="G48" s="137">
        <f t="shared" si="1"/>
        <v>62469</v>
      </c>
      <c r="H48" s="137">
        <f t="shared" si="1"/>
        <v>66031</v>
      </c>
      <c r="I48" s="137">
        <f t="shared" si="1"/>
        <v>68416</v>
      </c>
      <c r="J48" s="137">
        <f t="shared" si="1"/>
        <v>68738</v>
      </c>
      <c r="K48" s="137">
        <f t="shared" si="1"/>
        <v>68672</v>
      </c>
      <c r="L48" s="137">
        <f t="shared" si="1"/>
        <v>65840</v>
      </c>
      <c r="M48" s="137">
        <f t="shared" si="1"/>
        <v>65084</v>
      </c>
      <c r="N48" s="137">
        <f t="shared" si="1"/>
        <v>61022</v>
      </c>
    </row>
    <row r="49" spans="1:14" ht="13.5" x14ac:dyDescent="0.25">
      <c r="A49" s="308"/>
      <c r="B49" s="136" t="s">
        <v>155</v>
      </c>
      <c r="C49" s="133" t="s">
        <v>2</v>
      </c>
      <c r="D49" s="137">
        <f t="shared" ref="D49:N49" si="2">D24*1000</f>
        <v>153053</v>
      </c>
      <c r="E49" s="137">
        <f t="shared" si="2"/>
        <v>157122</v>
      </c>
      <c r="F49" s="137">
        <f t="shared" si="2"/>
        <v>155637</v>
      </c>
      <c r="G49" s="137">
        <f t="shared" si="2"/>
        <v>158416</v>
      </c>
      <c r="H49" s="137">
        <f t="shared" si="2"/>
        <v>162478</v>
      </c>
      <c r="I49" s="137">
        <f t="shared" si="2"/>
        <v>167250</v>
      </c>
      <c r="J49" s="137">
        <f t="shared" si="2"/>
        <v>165634</v>
      </c>
      <c r="K49" s="137">
        <f t="shared" si="2"/>
        <v>166014</v>
      </c>
      <c r="L49" s="137">
        <f t="shared" si="2"/>
        <v>162277</v>
      </c>
      <c r="M49" s="137">
        <f t="shared" si="2"/>
        <v>163299</v>
      </c>
      <c r="N49" s="137">
        <f t="shared" si="2"/>
        <v>152510</v>
      </c>
    </row>
    <row r="50" spans="1:14" x14ac:dyDescent="0.2">
      <c r="A50" s="144" t="s">
        <v>161</v>
      </c>
    </row>
  </sheetData>
  <mergeCells count="24">
    <mergeCell ref="Q6:Q8"/>
    <mergeCell ref="A7:A9"/>
    <mergeCell ref="Q9:Q11"/>
    <mergeCell ref="A10:A12"/>
    <mergeCell ref="D28:N28"/>
    <mergeCell ref="A3:C3"/>
    <mergeCell ref="D3:N3"/>
    <mergeCell ref="A4:C4"/>
    <mergeCell ref="D4:N4"/>
    <mergeCell ref="A5:C5"/>
    <mergeCell ref="A13:A15"/>
    <mergeCell ref="A16:A18"/>
    <mergeCell ref="A19:A21"/>
    <mergeCell ref="A22:A24"/>
    <mergeCell ref="A28:C28"/>
    <mergeCell ref="A41:A43"/>
    <mergeCell ref="A44:A46"/>
    <mergeCell ref="A47:A49"/>
    <mergeCell ref="A29:C29"/>
    <mergeCell ref="D29:N29"/>
    <mergeCell ref="A30:C30"/>
    <mergeCell ref="A32:A34"/>
    <mergeCell ref="A35:A37"/>
    <mergeCell ref="A38:A40"/>
  </mergeCells>
  <hyperlinks>
    <hyperlink ref="A2" r:id="rId1" display="http://dati.istat.it/OECDStat_Metadata/ShowMetadata.ashx?Dataset=DCCV_FORZLV1&amp;ShowOnWeb=true&amp;Lang=it"/>
    <hyperlink ref="D5" r:id="rId2" display="http://dati.istat.it/OECDStat_Metadata/ShowMetadata.ashx?Dataset=DCCV_FORZLV1&amp;Coords=[TIME].[2010]&amp;ShowOnWeb=true&amp;Lang=it"/>
    <hyperlink ref="E5" r:id="rId3" display="http://dati.istat.it/OECDStat_Metadata/ShowMetadata.ashx?Dataset=DCCV_FORZLV1&amp;Coords=[TIME].[2011]&amp;ShowOnWeb=true&amp;Lang=it"/>
    <hyperlink ref="K5" r:id="rId4" display="http://dati.istat.it/OECDStat_Metadata/ShowMetadata.ashx?Dataset=DCCV_FORZLV1&amp;Coords=[TIME].[2017]&amp;ShowOnWeb=true&amp;Lang=it"/>
    <hyperlink ref="A25" r:id="rId5" display="http://dativ7b.istat.it//index.aspx?DatasetCode=DCCV_FORZLV1"/>
    <hyperlink ref="A27" r:id="rId6" display="http://dati.istat.it/OECDStat_Metadata/ShowMetadata.ashx?Dataset=DCCV_FORZLV1&amp;ShowOnWeb=true&amp;Lang=it"/>
    <hyperlink ref="D30" r:id="rId7" display="http://dati.istat.it/OECDStat_Metadata/ShowMetadata.ashx?Dataset=DCCV_FORZLV1&amp;Coords=[TIME].[2010]&amp;ShowOnWeb=true&amp;Lang=it"/>
    <hyperlink ref="E30" r:id="rId8" display="http://dati.istat.it/OECDStat_Metadata/ShowMetadata.ashx?Dataset=DCCV_FORZLV1&amp;Coords=[TIME].[2011]&amp;ShowOnWeb=true&amp;Lang=it"/>
    <hyperlink ref="K30" r:id="rId9" display="http://dati.istat.it/OECDStat_Metadata/ShowMetadata.ashx?Dataset=DCCV_FORZLV1&amp;Coords=[TIME].[2017]&amp;ShowOnWeb=true&amp;Lang=it"/>
    <hyperlink ref="A50" r:id="rId10" display="http://dativ7b.istat.it//index.aspx?DatasetCode=DCCV_FORZLV1"/>
  </hyperlink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Q86"/>
  <sheetViews>
    <sheetView showGridLines="0" topLeftCell="A29" zoomScaleNormal="100" workbookViewId="0">
      <selection activeCell="Q21" sqref="Q21"/>
    </sheetView>
  </sheetViews>
  <sheetFormatPr defaultColWidth="8.7109375" defaultRowHeight="12.75" x14ac:dyDescent="0.2"/>
  <cols>
    <col min="1" max="2" width="26.140625" style="146" customWidth="1"/>
    <col min="3" max="3" width="2.42578125" style="146" customWidth="1"/>
    <col min="4" max="16384" width="8.7109375" style="146"/>
  </cols>
  <sheetData>
    <row r="1" spans="1:17" ht="15" hidden="1" x14ac:dyDescent="0.25">
      <c r="A1" s="145" t="s">
        <v>163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7" s="150" customFormat="1" x14ac:dyDescent="0.2">
      <c r="A2" s="324" t="s">
        <v>135</v>
      </c>
      <c r="B2" s="325"/>
      <c r="C2" s="326"/>
      <c r="D2" s="147" t="s">
        <v>164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9"/>
    </row>
    <row r="3" spans="1:17" s="150" customFormat="1" x14ac:dyDescent="0.2">
      <c r="A3" s="324" t="s">
        <v>138</v>
      </c>
      <c r="B3" s="325"/>
      <c r="C3" s="326"/>
      <c r="D3" s="147" t="s">
        <v>139</v>
      </c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9"/>
      <c r="Q3" s="151" t="s">
        <v>165</v>
      </c>
    </row>
    <row r="4" spans="1:17" x14ac:dyDescent="0.2">
      <c r="A4" s="327" t="s">
        <v>140</v>
      </c>
      <c r="B4" s="328"/>
      <c r="C4" s="329"/>
      <c r="D4" s="152" t="s">
        <v>166</v>
      </c>
      <c r="E4" s="153" t="s">
        <v>141</v>
      </c>
      <c r="F4" s="153" t="s">
        <v>142</v>
      </c>
      <c r="G4" s="152" t="s">
        <v>143</v>
      </c>
      <c r="H4" s="152" t="s">
        <v>144</v>
      </c>
      <c r="I4" s="152" t="s">
        <v>145</v>
      </c>
      <c r="J4" s="152" t="s">
        <v>146</v>
      </c>
      <c r="K4" s="152" t="s">
        <v>147</v>
      </c>
      <c r="L4" s="153" t="s">
        <v>148</v>
      </c>
      <c r="M4" s="152" t="s">
        <v>149</v>
      </c>
      <c r="N4" s="152" t="s">
        <v>150</v>
      </c>
      <c r="O4" s="152" t="s">
        <v>151</v>
      </c>
    </row>
    <row r="5" spans="1:17" ht="13.5" x14ac:dyDescent="0.25">
      <c r="A5" s="154" t="s">
        <v>1</v>
      </c>
      <c r="B5" s="154" t="s">
        <v>152</v>
      </c>
      <c r="C5" s="155" t="s">
        <v>2</v>
      </c>
      <c r="D5" s="155" t="s">
        <v>2</v>
      </c>
      <c r="E5" s="155" t="s">
        <v>2</v>
      </c>
      <c r="F5" s="155" t="s">
        <v>2</v>
      </c>
      <c r="G5" s="155" t="s">
        <v>2</v>
      </c>
      <c r="H5" s="155" t="s">
        <v>2</v>
      </c>
      <c r="I5" s="155" t="s">
        <v>2</v>
      </c>
      <c r="J5" s="155" t="s">
        <v>2</v>
      </c>
      <c r="K5" s="155" t="s">
        <v>2</v>
      </c>
      <c r="L5" s="155" t="s">
        <v>2</v>
      </c>
      <c r="M5" s="155" t="s">
        <v>2</v>
      </c>
      <c r="N5" s="155" t="s">
        <v>2</v>
      </c>
      <c r="O5" s="155" t="s">
        <v>2</v>
      </c>
    </row>
    <row r="6" spans="1:17" ht="13.5" x14ac:dyDescent="0.25">
      <c r="A6" s="156" t="s">
        <v>3</v>
      </c>
      <c r="B6" s="136" t="s">
        <v>167</v>
      </c>
      <c r="C6" s="155" t="s">
        <v>2</v>
      </c>
      <c r="D6" s="157">
        <v>59.572395999999998</v>
      </c>
      <c r="E6" s="157">
        <v>59.083083999999999</v>
      </c>
      <c r="F6" s="157">
        <v>58.715967999999997</v>
      </c>
      <c r="G6" s="157">
        <v>59.241275000000002</v>
      </c>
      <c r="H6" s="157">
        <v>58.647376000000001</v>
      </c>
      <c r="I6" s="157">
        <v>58.704450000000001</v>
      </c>
      <c r="J6" s="157">
        <v>58.881014</v>
      </c>
      <c r="K6" s="157">
        <v>59.250770000000003</v>
      </c>
      <c r="L6" s="157">
        <v>59.364649</v>
      </c>
      <c r="M6" s="157">
        <v>59.389521999999999</v>
      </c>
      <c r="N6" s="157">
        <v>59.161371000000003</v>
      </c>
      <c r="O6" s="157">
        <v>57.802880000000002</v>
      </c>
    </row>
    <row r="7" spans="1:17" ht="13.5" x14ac:dyDescent="0.25">
      <c r="A7" s="156" t="s">
        <v>3</v>
      </c>
      <c r="B7" s="136" t="s">
        <v>168</v>
      </c>
      <c r="C7" s="155" t="s">
        <v>2</v>
      </c>
      <c r="D7" s="157">
        <v>38.230679000000002</v>
      </c>
      <c r="E7" s="157">
        <v>38.168925999999999</v>
      </c>
      <c r="F7" s="157">
        <v>38.398764999999997</v>
      </c>
      <c r="G7" s="157">
        <v>39.712744999999998</v>
      </c>
      <c r="H7" s="157">
        <v>39.678386000000003</v>
      </c>
      <c r="I7" s="157">
        <v>40.117171999999997</v>
      </c>
      <c r="J7" s="157">
        <v>39.773608000000003</v>
      </c>
      <c r="K7" s="157">
        <v>40.450398999999997</v>
      </c>
      <c r="L7" s="157">
        <v>40.935121000000002</v>
      </c>
      <c r="M7" s="157">
        <v>41.096634999999999</v>
      </c>
      <c r="N7" s="157">
        <v>41.258203999999999</v>
      </c>
      <c r="O7" s="157">
        <v>39.843046999999999</v>
      </c>
    </row>
    <row r="8" spans="1:17" ht="13.5" x14ac:dyDescent="0.25">
      <c r="A8" s="158" t="s">
        <v>3</v>
      </c>
      <c r="B8" s="159" t="s">
        <v>155</v>
      </c>
      <c r="C8" s="155" t="s">
        <v>2</v>
      </c>
      <c r="D8" s="160">
        <v>48.477355000000003</v>
      </c>
      <c r="E8" s="160">
        <v>48.205101999999997</v>
      </c>
      <c r="F8" s="160">
        <v>48.143360999999999</v>
      </c>
      <c r="G8" s="160">
        <v>49.083419999999997</v>
      </c>
      <c r="H8" s="160">
        <v>48.793207000000002</v>
      </c>
      <c r="I8" s="160">
        <v>49.058574</v>
      </c>
      <c r="J8" s="160">
        <v>48.968502999999998</v>
      </c>
      <c r="K8" s="160">
        <v>49.501812999999999</v>
      </c>
      <c r="L8" s="160">
        <v>49.814768999999998</v>
      </c>
      <c r="M8" s="160">
        <v>49.916986000000001</v>
      </c>
      <c r="N8" s="160">
        <v>49.893610000000002</v>
      </c>
      <c r="O8" s="160">
        <v>48.510142999999999</v>
      </c>
    </row>
    <row r="9" spans="1:17" s="163" customFormat="1" ht="13.5" x14ac:dyDescent="0.25">
      <c r="A9" s="321" t="s">
        <v>169</v>
      </c>
      <c r="B9" s="161" t="s">
        <v>153</v>
      </c>
      <c r="C9" s="155" t="s">
        <v>2</v>
      </c>
      <c r="D9" s="162">
        <v>60.716614999999997</v>
      </c>
      <c r="E9" s="162">
        <v>60.139290000000003</v>
      </c>
      <c r="F9" s="162">
        <v>59.997160999999998</v>
      </c>
      <c r="G9" s="162">
        <v>59.974853000000003</v>
      </c>
      <c r="H9" s="162">
        <v>59.687156999999999</v>
      </c>
      <c r="I9" s="162">
        <v>59.988912999999997</v>
      </c>
      <c r="J9" s="162">
        <v>60.605679000000002</v>
      </c>
      <c r="K9" s="162">
        <v>59.831299999999999</v>
      </c>
      <c r="L9" s="162">
        <v>59.910570999999997</v>
      </c>
      <c r="M9" s="162">
        <v>60.717337999999998</v>
      </c>
      <c r="N9" s="162">
        <v>59.849269999999997</v>
      </c>
      <c r="O9" s="162">
        <v>58.305128000000003</v>
      </c>
    </row>
    <row r="10" spans="1:17" ht="13.5" x14ac:dyDescent="0.25">
      <c r="A10" s="322"/>
      <c r="B10" s="161" t="s">
        <v>154</v>
      </c>
      <c r="C10" s="155" t="s">
        <v>2</v>
      </c>
      <c r="D10" s="160">
        <v>43.575783000000001</v>
      </c>
      <c r="E10" s="160">
        <v>43.860236</v>
      </c>
      <c r="F10" s="160">
        <v>44.934280000000001</v>
      </c>
      <c r="G10" s="160">
        <v>45.457591000000001</v>
      </c>
      <c r="H10" s="160">
        <v>44.494908000000002</v>
      </c>
      <c r="I10" s="160">
        <v>45.122424000000002</v>
      </c>
      <c r="J10" s="160">
        <v>45.006987000000002</v>
      </c>
      <c r="K10" s="160">
        <v>45.709907999999999</v>
      </c>
      <c r="L10" s="160">
        <v>46.100363000000002</v>
      </c>
      <c r="M10" s="160">
        <v>45.389738999999999</v>
      </c>
      <c r="N10" s="160">
        <v>45.703783999999999</v>
      </c>
      <c r="O10" s="160">
        <v>44.328994999999999</v>
      </c>
    </row>
    <row r="11" spans="1:17" ht="13.5" x14ac:dyDescent="0.25">
      <c r="A11" s="323"/>
      <c r="B11" s="161" t="s">
        <v>155</v>
      </c>
      <c r="C11" s="155" t="s">
        <v>2</v>
      </c>
      <c r="D11" s="162">
        <v>51.805506000000001</v>
      </c>
      <c r="E11" s="162">
        <v>51.670409999999997</v>
      </c>
      <c r="F11" s="162">
        <v>52.154131</v>
      </c>
      <c r="G11" s="162">
        <v>52.416753</v>
      </c>
      <c r="H11" s="162">
        <v>51.784064000000001</v>
      </c>
      <c r="I11" s="162">
        <v>52.260727000000003</v>
      </c>
      <c r="J11" s="162">
        <v>52.497843000000003</v>
      </c>
      <c r="K11" s="162">
        <v>52.494818000000002</v>
      </c>
      <c r="L11" s="162">
        <v>52.741933000000003</v>
      </c>
      <c r="M11" s="162">
        <v>52.763741000000003</v>
      </c>
      <c r="N11" s="162">
        <v>52.512855999999999</v>
      </c>
      <c r="O11" s="162">
        <v>51.064675000000001</v>
      </c>
    </row>
    <row r="12" spans="1:17" s="163" customFormat="1" ht="13.5" x14ac:dyDescent="0.25">
      <c r="A12" s="321" t="s">
        <v>170</v>
      </c>
      <c r="B12" s="161" t="s">
        <v>153</v>
      </c>
      <c r="C12" s="155" t="s">
        <v>2</v>
      </c>
      <c r="D12" s="160">
        <v>62.313780000000001</v>
      </c>
      <c r="E12" s="160">
        <v>62.462462000000002</v>
      </c>
      <c r="F12" s="160">
        <v>62.154859000000002</v>
      </c>
      <c r="G12" s="160">
        <v>61.468099000000002</v>
      </c>
      <c r="H12" s="160">
        <v>61.148533999999998</v>
      </c>
      <c r="I12" s="160">
        <v>62.262408999999998</v>
      </c>
      <c r="J12" s="160">
        <v>61.717525000000002</v>
      </c>
      <c r="K12" s="160">
        <v>60.809066000000001</v>
      </c>
      <c r="L12" s="160">
        <v>60.407231000000003</v>
      </c>
      <c r="M12" s="160">
        <v>59.786428999999998</v>
      </c>
      <c r="N12" s="160">
        <v>59.900430999999998</v>
      </c>
      <c r="O12" s="160">
        <v>58.294437000000002</v>
      </c>
    </row>
    <row r="13" spans="1:17" ht="13.5" x14ac:dyDescent="0.25">
      <c r="A13" s="322"/>
      <c r="B13" s="161" t="s">
        <v>154</v>
      </c>
      <c r="C13" s="155" t="s">
        <v>2</v>
      </c>
      <c r="D13" s="162">
        <v>46.378920000000001</v>
      </c>
      <c r="E13" s="162">
        <v>47.116193000000003</v>
      </c>
      <c r="F13" s="162">
        <v>47.474333000000001</v>
      </c>
      <c r="G13" s="162">
        <v>48.662996999999997</v>
      </c>
      <c r="H13" s="162">
        <v>48.415149</v>
      </c>
      <c r="I13" s="162">
        <v>48.587850000000003</v>
      </c>
      <c r="J13" s="162">
        <v>48.693573999999998</v>
      </c>
      <c r="K13" s="162">
        <v>49.027735999999997</v>
      </c>
      <c r="L13" s="162">
        <v>49.246617000000001</v>
      </c>
      <c r="M13" s="162">
        <v>49.860264999999998</v>
      </c>
      <c r="N13" s="162">
        <v>49.981175</v>
      </c>
      <c r="O13" s="162">
        <v>48.076165000000003</v>
      </c>
    </row>
    <row r="14" spans="1:17" ht="13.5" x14ac:dyDescent="0.25">
      <c r="A14" s="323"/>
      <c r="B14" s="161" t="s">
        <v>155</v>
      </c>
      <c r="C14" s="155" t="s">
        <v>2</v>
      </c>
      <c r="D14" s="160">
        <v>54.127178999999998</v>
      </c>
      <c r="E14" s="160">
        <v>54.558275000000002</v>
      </c>
      <c r="F14" s="160">
        <v>54.581046000000001</v>
      </c>
      <c r="G14" s="160">
        <v>54.856600999999998</v>
      </c>
      <c r="H14" s="160">
        <v>54.578006999999999</v>
      </c>
      <c r="I14" s="160">
        <v>55.209341000000002</v>
      </c>
      <c r="J14" s="160">
        <v>54.993374000000003</v>
      </c>
      <c r="K14" s="160">
        <v>54.728296</v>
      </c>
      <c r="L14" s="160">
        <v>54.647950000000002</v>
      </c>
      <c r="M14" s="160">
        <v>54.664040999999997</v>
      </c>
      <c r="N14" s="160">
        <v>54.777689000000002</v>
      </c>
      <c r="O14" s="160">
        <v>53.017519999999998</v>
      </c>
    </row>
    <row r="15" spans="1:17" s="163" customFormat="1" ht="13.5" x14ac:dyDescent="0.25">
      <c r="A15" s="321" t="s">
        <v>171</v>
      </c>
      <c r="B15" s="161" t="s">
        <v>153</v>
      </c>
      <c r="C15" s="155" t="s">
        <v>2</v>
      </c>
      <c r="D15" s="162">
        <v>57.186205000000001</v>
      </c>
      <c r="E15" s="162">
        <v>56.751237000000003</v>
      </c>
      <c r="F15" s="162">
        <v>56.944009999999999</v>
      </c>
      <c r="G15" s="162">
        <v>56.434595000000002</v>
      </c>
      <c r="H15" s="162">
        <v>55.692897000000002</v>
      </c>
      <c r="I15" s="162">
        <v>56.165106999999999</v>
      </c>
      <c r="J15" s="162">
        <v>56.528346999999997</v>
      </c>
      <c r="K15" s="162">
        <v>57.780000999999999</v>
      </c>
      <c r="L15" s="162">
        <v>56.853937999999999</v>
      </c>
      <c r="M15" s="162">
        <v>57.362667999999999</v>
      </c>
      <c r="N15" s="162">
        <v>56.943201999999999</v>
      </c>
      <c r="O15" s="162">
        <v>55.902481999999999</v>
      </c>
    </row>
    <row r="16" spans="1:17" ht="13.5" x14ac:dyDescent="0.25">
      <c r="A16" s="322"/>
      <c r="B16" s="161" t="s">
        <v>154</v>
      </c>
      <c r="C16" s="155" t="s">
        <v>2</v>
      </c>
      <c r="D16" s="160">
        <v>39.781343</v>
      </c>
      <c r="E16" s="160">
        <v>39.826483000000003</v>
      </c>
      <c r="F16" s="160">
        <v>40.339540999999997</v>
      </c>
      <c r="G16" s="160">
        <v>41.065702999999999</v>
      </c>
      <c r="H16" s="160">
        <v>40.886547999999998</v>
      </c>
      <c r="I16" s="160">
        <v>41.074888000000001</v>
      </c>
      <c r="J16" s="160">
        <v>41.443255999999998</v>
      </c>
      <c r="K16" s="160">
        <v>41.090186000000003</v>
      </c>
      <c r="L16" s="160">
        <v>40.999797999999998</v>
      </c>
      <c r="M16" s="160">
        <v>42.380406999999998</v>
      </c>
      <c r="N16" s="160">
        <v>43.173552999999998</v>
      </c>
      <c r="O16" s="160">
        <v>41.539355999999998</v>
      </c>
    </row>
    <row r="17" spans="1:17" ht="13.5" x14ac:dyDescent="0.25">
      <c r="A17" s="323"/>
      <c r="B17" s="161" t="s">
        <v>155</v>
      </c>
      <c r="C17" s="155" t="s">
        <v>2</v>
      </c>
      <c r="D17" s="162">
        <v>47.944116999999999</v>
      </c>
      <c r="E17" s="162">
        <v>47.766219</v>
      </c>
      <c r="F17" s="162">
        <v>48.127896</v>
      </c>
      <c r="G17" s="162">
        <v>48.281844</v>
      </c>
      <c r="H17" s="162">
        <v>47.851588999999997</v>
      </c>
      <c r="I17" s="162">
        <v>48.183981000000003</v>
      </c>
      <c r="J17" s="162">
        <v>48.554780000000001</v>
      </c>
      <c r="K17" s="162">
        <v>48.965707000000002</v>
      </c>
      <c r="L17" s="162">
        <v>48.492856000000003</v>
      </c>
      <c r="M17" s="162">
        <v>49.471935000000002</v>
      </c>
      <c r="N17" s="162">
        <v>49.694654</v>
      </c>
      <c r="O17" s="162">
        <v>48.346741000000002</v>
      </c>
    </row>
    <row r="18" spans="1:17" s="163" customFormat="1" ht="13.5" x14ac:dyDescent="0.25">
      <c r="A18" s="321" t="s">
        <v>172</v>
      </c>
      <c r="B18" s="161" t="s">
        <v>153</v>
      </c>
      <c r="C18" s="155" t="s">
        <v>2</v>
      </c>
      <c r="D18" s="160">
        <v>64.478944999999996</v>
      </c>
      <c r="E18" s="160">
        <v>63.445906000000001</v>
      </c>
      <c r="F18" s="160">
        <v>63.141506999999997</v>
      </c>
      <c r="G18" s="160">
        <v>63.017896999999998</v>
      </c>
      <c r="H18" s="160">
        <v>62.982858999999998</v>
      </c>
      <c r="I18" s="160">
        <v>62.828051000000002</v>
      </c>
      <c r="J18" s="160">
        <v>63.041749000000003</v>
      </c>
      <c r="K18" s="160">
        <v>63.424503999999999</v>
      </c>
      <c r="L18" s="160">
        <v>63.356296</v>
      </c>
      <c r="M18" s="160">
        <v>63.428645000000003</v>
      </c>
      <c r="N18" s="160">
        <v>63.485228999999997</v>
      </c>
      <c r="O18" s="160">
        <v>61.637399000000002</v>
      </c>
    </row>
    <row r="19" spans="1:17" ht="13.5" x14ac:dyDescent="0.25">
      <c r="A19" s="322"/>
      <c r="B19" s="161" t="s">
        <v>154</v>
      </c>
      <c r="C19" s="155" t="s">
        <v>2</v>
      </c>
      <c r="D19" s="162">
        <v>44.730321000000004</v>
      </c>
      <c r="E19" s="162">
        <v>44.487972999999997</v>
      </c>
      <c r="F19" s="162">
        <v>43.994602999999998</v>
      </c>
      <c r="G19" s="162">
        <v>45.448335</v>
      </c>
      <c r="H19" s="162">
        <v>46.362772</v>
      </c>
      <c r="I19" s="162">
        <v>46.307670999999999</v>
      </c>
      <c r="J19" s="162">
        <v>45.813485999999997</v>
      </c>
      <c r="K19" s="162">
        <v>46.454067000000002</v>
      </c>
      <c r="L19" s="162">
        <v>46.876063000000002</v>
      </c>
      <c r="M19" s="162">
        <v>46.716459</v>
      </c>
      <c r="N19" s="162">
        <v>47.143402999999999</v>
      </c>
      <c r="O19" s="162">
        <v>45.907637999999999</v>
      </c>
    </row>
    <row r="20" spans="1:17" ht="13.5" x14ac:dyDescent="0.25">
      <c r="A20" s="323"/>
      <c r="B20" s="161" t="s">
        <v>155</v>
      </c>
      <c r="C20" s="155" t="s">
        <v>2</v>
      </c>
      <c r="D20" s="160">
        <v>54.271574000000001</v>
      </c>
      <c r="E20" s="160">
        <v>53.639209999999999</v>
      </c>
      <c r="F20" s="160">
        <v>53.228318000000002</v>
      </c>
      <c r="G20" s="160">
        <v>53.928716000000001</v>
      </c>
      <c r="H20" s="160">
        <v>54.401421999999997</v>
      </c>
      <c r="I20" s="160">
        <v>54.311205999999999</v>
      </c>
      <c r="J20" s="160">
        <v>54.164161</v>
      </c>
      <c r="K20" s="160">
        <v>54.682741</v>
      </c>
      <c r="L20" s="160">
        <v>54.871372999999998</v>
      </c>
      <c r="M20" s="160">
        <v>54.829824000000002</v>
      </c>
      <c r="N20" s="160">
        <v>55.082456999999998</v>
      </c>
      <c r="O20" s="160">
        <v>53.554623999999997</v>
      </c>
    </row>
    <row r="21" spans="1:17" s="163" customFormat="1" ht="13.5" x14ac:dyDescent="0.25">
      <c r="A21" s="321" t="s">
        <v>173</v>
      </c>
      <c r="B21" s="161" t="s">
        <v>153</v>
      </c>
      <c r="C21" s="155" t="s">
        <v>2</v>
      </c>
      <c r="D21" s="162">
        <v>66.054672999999994</v>
      </c>
      <c r="E21" s="162">
        <v>65.980027000000007</v>
      </c>
      <c r="F21" s="162">
        <v>65.624510999999998</v>
      </c>
      <c r="G21" s="162">
        <v>65.643932000000007</v>
      </c>
      <c r="H21" s="162">
        <v>65.650531000000001</v>
      </c>
      <c r="I21" s="162">
        <v>65.670378999999997</v>
      </c>
      <c r="J21" s="162">
        <v>64.897555999999994</v>
      </c>
      <c r="K21" s="162">
        <v>65.068611000000004</v>
      </c>
      <c r="L21" s="162">
        <v>64.627683000000005</v>
      </c>
      <c r="M21" s="162">
        <v>64.435439000000002</v>
      </c>
      <c r="N21" s="162">
        <v>64.564694000000003</v>
      </c>
      <c r="O21" s="162">
        <v>63.621839999999999</v>
      </c>
      <c r="Q21" s="210" t="s">
        <v>241</v>
      </c>
    </row>
    <row r="22" spans="1:17" ht="13.5" x14ac:dyDescent="0.25">
      <c r="A22" s="322"/>
      <c r="B22" s="161" t="s">
        <v>154</v>
      </c>
      <c r="C22" s="155" t="s">
        <v>2</v>
      </c>
      <c r="D22" s="160">
        <v>48.014597999999999</v>
      </c>
      <c r="E22" s="160">
        <v>48.054132000000003</v>
      </c>
      <c r="F22" s="160">
        <v>48.336176999999999</v>
      </c>
      <c r="G22" s="160">
        <v>49.788730999999999</v>
      </c>
      <c r="H22" s="160">
        <v>49.585192999999997</v>
      </c>
      <c r="I22" s="160">
        <v>49.803902000000001</v>
      </c>
      <c r="J22" s="160">
        <v>49.874594999999999</v>
      </c>
      <c r="K22" s="160">
        <v>50.096572999999999</v>
      </c>
      <c r="L22" s="160">
        <v>50.851264999999998</v>
      </c>
      <c r="M22" s="160">
        <v>51.143296999999997</v>
      </c>
      <c r="N22" s="160">
        <v>51.504689999999997</v>
      </c>
      <c r="O22" s="160">
        <v>50.278467999999997</v>
      </c>
    </row>
    <row r="23" spans="1:17" ht="13.5" x14ac:dyDescent="0.25">
      <c r="A23" s="323"/>
      <c r="B23" s="161" t="s">
        <v>155</v>
      </c>
      <c r="C23" s="155" t="s">
        <v>2</v>
      </c>
      <c r="D23" s="162">
        <v>56.785682999999999</v>
      </c>
      <c r="E23" s="162">
        <v>56.762157000000002</v>
      </c>
      <c r="F23" s="162">
        <v>56.732410000000002</v>
      </c>
      <c r="G23" s="162">
        <v>57.491078999999999</v>
      </c>
      <c r="H23" s="162">
        <v>57.398850000000003</v>
      </c>
      <c r="I23" s="162">
        <v>57.526499999999999</v>
      </c>
      <c r="J23" s="162">
        <v>57.188014000000003</v>
      </c>
      <c r="K23" s="162">
        <v>57.388630999999997</v>
      </c>
      <c r="L23" s="162">
        <v>57.566566000000002</v>
      </c>
      <c r="M23" s="162">
        <v>57.625233999999999</v>
      </c>
      <c r="N23" s="162">
        <v>57.876713000000002</v>
      </c>
      <c r="O23" s="162">
        <v>56.795160000000003</v>
      </c>
    </row>
    <row r="24" spans="1:17" s="163" customFormat="1" ht="13.5" x14ac:dyDescent="0.25">
      <c r="A24" s="321" t="s">
        <v>174</v>
      </c>
      <c r="B24" s="161" t="s">
        <v>153</v>
      </c>
      <c r="C24" s="155" t="s">
        <v>2</v>
      </c>
      <c r="D24" s="160">
        <v>63.729551999999998</v>
      </c>
      <c r="E24" s="160">
        <v>64.216703999999993</v>
      </c>
      <c r="F24" s="160">
        <v>63.461002999999998</v>
      </c>
      <c r="G24" s="160">
        <v>64.279387999999997</v>
      </c>
      <c r="H24" s="160">
        <v>62.745725</v>
      </c>
      <c r="I24" s="160">
        <v>62.363473999999997</v>
      </c>
      <c r="J24" s="160">
        <v>62.135623000000002</v>
      </c>
      <c r="K24" s="160">
        <v>62.762844000000001</v>
      </c>
      <c r="L24" s="160">
        <v>63.164338999999998</v>
      </c>
      <c r="M24" s="160">
        <v>63.077112999999997</v>
      </c>
      <c r="N24" s="160">
        <v>63.012830999999998</v>
      </c>
      <c r="O24" s="160">
        <v>62.111834000000002</v>
      </c>
    </row>
    <row r="25" spans="1:17" ht="13.5" x14ac:dyDescent="0.25">
      <c r="A25" s="322"/>
      <c r="B25" s="161" t="s">
        <v>154</v>
      </c>
      <c r="C25" s="155" t="s">
        <v>2</v>
      </c>
      <c r="D25" s="162">
        <v>43.151037000000002</v>
      </c>
      <c r="E25" s="162">
        <v>43.227933</v>
      </c>
      <c r="F25" s="162">
        <v>43.757224000000001</v>
      </c>
      <c r="G25" s="162">
        <v>44.268689000000002</v>
      </c>
      <c r="H25" s="162">
        <v>43.674646000000003</v>
      </c>
      <c r="I25" s="162">
        <v>44.626013999999998</v>
      </c>
      <c r="J25" s="162">
        <v>43.593212999999999</v>
      </c>
      <c r="K25" s="162">
        <v>44.133225000000003</v>
      </c>
      <c r="L25" s="162">
        <v>45.415806000000003</v>
      </c>
      <c r="M25" s="162">
        <v>46.143799000000001</v>
      </c>
      <c r="N25" s="162">
        <v>46.414681000000002</v>
      </c>
      <c r="O25" s="162">
        <v>44.662956999999999</v>
      </c>
    </row>
    <row r="26" spans="1:17" ht="13.5" x14ac:dyDescent="0.25">
      <c r="A26" s="323"/>
      <c r="B26" s="161" t="s">
        <v>155</v>
      </c>
      <c r="C26" s="155" t="s">
        <v>2</v>
      </c>
      <c r="D26" s="160">
        <v>53.143548000000003</v>
      </c>
      <c r="E26" s="160">
        <v>53.405977</v>
      </c>
      <c r="F26" s="160">
        <v>53.294331999999997</v>
      </c>
      <c r="G26" s="160">
        <v>53.952669</v>
      </c>
      <c r="H26" s="160">
        <v>52.913142000000001</v>
      </c>
      <c r="I26" s="160">
        <v>53.224142999999998</v>
      </c>
      <c r="J26" s="160">
        <v>52.581358000000002</v>
      </c>
      <c r="K26" s="160">
        <v>53.164709999999999</v>
      </c>
      <c r="L26" s="160">
        <v>54.026026000000002</v>
      </c>
      <c r="M26" s="160">
        <v>54.366356000000003</v>
      </c>
      <c r="N26" s="160">
        <v>54.482273999999997</v>
      </c>
      <c r="O26" s="160">
        <v>53.151961999999997</v>
      </c>
    </row>
    <row r="27" spans="1:17" s="163" customFormat="1" ht="13.5" x14ac:dyDescent="0.25">
      <c r="A27" s="321" t="s">
        <v>175</v>
      </c>
      <c r="B27" s="161" t="s">
        <v>153</v>
      </c>
      <c r="C27" s="155" t="s">
        <v>2</v>
      </c>
      <c r="D27" s="162">
        <v>60.062398000000002</v>
      </c>
      <c r="E27" s="162">
        <v>59.241953000000002</v>
      </c>
      <c r="F27" s="162">
        <v>58.269356999999999</v>
      </c>
      <c r="G27" s="162">
        <v>58.878363</v>
      </c>
      <c r="H27" s="162">
        <v>58.835850000000001</v>
      </c>
      <c r="I27" s="162">
        <v>59.238422</v>
      </c>
      <c r="J27" s="162">
        <v>59.433678999999998</v>
      </c>
      <c r="K27" s="162">
        <v>58.666998999999997</v>
      </c>
      <c r="L27" s="162">
        <v>58.843260999999998</v>
      </c>
      <c r="M27" s="162">
        <v>59.067489999999999</v>
      </c>
      <c r="N27" s="162">
        <v>59.477006000000003</v>
      </c>
      <c r="O27" s="162">
        <v>59.264082999999999</v>
      </c>
    </row>
    <row r="28" spans="1:17" ht="13.5" x14ac:dyDescent="0.25">
      <c r="A28" s="322"/>
      <c r="B28" s="161" t="s">
        <v>154</v>
      </c>
      <c r="C28" s="155" t="s">
        <v>2</v>
      </c>
      <c r="D28" s="160">
        <v>41.29889</v>
      </c>
      <c r="E28" s="160">
        <v>42.231941999999997</v>
      </c>
      <c r="F28" s="160">
        <v>42.942706999999999</v>
      </c>
      <c r="G28" s="160">
        <v>43.286715000000001</v>
      </c>
      <c r="H28" s="160">
        <v>42.967540999999997</v>
      </c>
      <c r="I28" s="160">
        <v>42.595441000000001</v>
      </c>
      <c r="J28" s="160">
        <v>42.650995999999999</v>
      </c>
      <c r="K28" s="160">
        <v>43.721291000000001</v>
      </c>
      <c r="L28" s="160">
        <v>44.112265999999998</v>
      </c>
      <c r="M28" s="160">
        <v>44.909891000000002</v>
      </c>
      <c r="N28" s="160">
        <v>44.092720999999997</v>
      </c>
      <c r="O28" s="160">
        <v>44.318727000000003</v>
      </c>
    </row>
    <row r="29" spans="1:17" ht="13.5" x14ac:dyDescent="0.25">
      <c r="A29" s="323"/>
      <c r="B29" s="161" t="s">
        <v>155</v>
      </c>
      <c r="C29" s="155" t="s">
        <v>2</v>
      </c>
      <c r="D29" s="162">
        <v>50.293945000000001</v>
      </c>
      <c r="E29" s="162">
        <v>50.383564</v>
      </c>
      <c r="F29" s="162">
        <v>50.283517000000003</v>
      </c>
      <c r="G29" s="162">
        <v>50.754432000000001</v>
      </c>
      <c r="H29" s="162">
        <v>50.576932999999997</v>
      </c>
      <c r="I29" s="162">
        <v>50.588358999999997</v>
      </c>
      <c r="J29" s="162">
        <v>50.717089000000001</v>
      </c>
      <c r="K29" s="162">
        <v>50.908180999999999</v>
      </c>
      <c r="L29" s="162">
        <v>51.200203000000002</v>
      </c>
      <c r="M29" s="162">
        <v>51.734859999999998</v>
      </c>
      <c r="N29" s="162">
        <v>51.515884999999997</v>
      </c>
      <c r="O29" s="162">
        <v>51.532533000000001</v>
      </c>
    </row>
    <row r="30" spans="1:17" s="163" customFormat="1" ht="13.5" x14ac:dyDescent="0.25">
      <c r="A30" s="321" t="s">
        <v>176</v>
      </c>
      <c r="B30" s="161" t="s">
        <v>153</v>
      </c>
      <c r="C30" s="155" t="s">
        <v>2</v>
      </c>
      <c r="D30" s="160">
        <v>62.496571000000003</v>
      </c>
      <c r="E30" s="160">
        <v>61.826587000000004</v>
      </c>
      <c r="F30" s="160">
        <v>61.986893000000002</v>
      </c>
      <c r="G30" s="160">
        <v>62.240369999999999</v>
      </c>
      <c r="H30" s="160">
        <v>62.152850000000001</v>
      </c>
      <c r="I30" s="160">
        <v>62.717306000000001</v>
      </c>
      <c r="J30" s="160">
        <v>62.181558000000003</v>
      </c>
      <c r="K30" s="160">
        <v>62.528176000000002</v>
      </c>
      <c r="L30" s="160">
        <v>62.365645999999998</v>
      </c>
      <c r="M30" s="160">
        <v>62.962713999999998</v>
      </c>
      <c r="N30" s="160">
        <v>63.163943000000003</v>
      </c>
      <c r="O30" s="160">
        <v>62.239975999999999</v>
      </c>
    </row>
    <row r="31" spans="1:17" ht="13.5" x14ac:dyDescent="0.25">
      <c r="A31" s="322"/>
      <c r="B31" s="161" t="s">
        <v>154</v>
      </c>
      <c r="C31" s="155" t="s">
        <v>2</v>
      </c>
      <c r="D31" s="162">
        <v>47.015312999999999</v>
      </c>
      <c r="E31" s="162">
        <v>46.713562000000003</v>
      </c>
      <c r="F31" s="162">
        <v>47.112344</v>
      </c>
      <c r="G31" s="162">
        <v>47.997334000000002</v>
      </c>
      <c r="H31" s="162">
        <v>47.790885000000003</v>
      </c>
      <c r="I31" s="162">
        <v>47.166398000000001</v>
      </c>
      <c r="J31" s="162">
        <v>47.268445</v>
      </c>
      <c r="K31" s="162">
        <v>48.612076999999999</v>
      </c>
      <c r="L31" s="162">
        <v>48.528174999999997</v>
      </c>
      <c r="M31" s="162">
        <v>48.701777</v>
      </c>
      <c r="N31" s="162">
        <v>49.376004999999999</v>
      </c>
      <c r="O31" s="162">
        <v>47.876809000000002</v>
      </c>
    </row>
    <row r="32" spans="1:17" ht="13.5" x14ac:dyDescent="0.25">
      <c r="A32" s="323"/>
      <c r="B32" s="161" t="s">
        <v>155</v>
      </c>
      <c r="C32" s="155" t="s">
        <v>2</v>
      </c>
      <c r="D32" s="160">
        <v>54.453321000000003</v>
      </c>
      <c r="E32" s="160">
        <v>53.965333999999999</v>
      </c>
      <c r="F32" s="160">
        <v>54.237243999999997</v>
      </c>
      <c r="G32" s="160">
        <v>54.820219999999999</v>
      </c>
      <c r="H32" s="160">
        <v>54.680774999999997</v>
      </c>
      <c r="I32" s="160">
        <v>54.632969000000003</v>
      </c>
      <c r="J32" s="160">
        <v>54.428409000000002</v>
      </c>
      <c r="K32" s="160">
        <v>55.296399000000001</v>
      </c>
      <c r="L32" s="160">
        <v>55.178328</v>
      </c>
      <c r="M32" s="160">
        <v>55.563713999999997</v>
      </c>
      <c r="N32" s="160">
        <v>56.015701</v>
      </c>
      <c r="O32" s="160">
        <v>54.802442999999997</v>
      </c>
    </row>
    <row r="33" spans="1:15" s="163" customFormat="1" ht="13.5" x14ac:dyDescent="0.25">
      <c r="A33" s="321" t="s">
        <v>177</v>
      </c>
      <c r="B33" s="161" t="s">
        <v>153</v>
      </c>
      <c r="C33" s="155" t="s">
        <v>2</v>
      </c>
      <c r="D33" s="162">
        <v>60.604284</v>
      </c>
      <c r="E33" s="162">
        <v>60.174681999999997</v>
      </c>
      <c r="F33" s="162">
        <v>60.151344999999999</v>
      </c>
      <c r="G33" s="162">
        <v>60.322141000000002</v>
      </c>
      <c r="H33" s="162">
        <v>59.908163000000002</v>
      </c>
      <c r="I33" s="162">
        <v>60.106433000000003</v>
      </c>
      <c r="J33" s="162">
        <v>60.397655999999998</v>
      </c>
      <c r="K33" s="162">
        <v>61.078226999999998</v>
      </c>
      <c r="L33" s="162">
        <v>60.523586000000002</v>
      </c>
      <c r="M33" s="162">
        <v>60.016534999999998</v>
      </c>
      <c r="N33" s="162">
        <v>60.202714999999998</v>
      </c>
      <c r="O33" s="162">
        <v>59.717188</v>
      </c>
    </row>
    <row r="34" spans="1:15" ht="13.5" x14ac:dyDescent="0.25">
      <c r="A34" s="322"/>
      <c r="B34" s="161" t="s">
        <v>154</v>
      </c>
      <c r="C34" s="155" t="s">
        <v>2</v>
      </c>
      <c r="D34" s="160">
        <v>43.049028999999997</v>
      </c>
      <c r="E34" s="160">
        <v>42.252617000000001</v>
      </c>
      <c r="F34" s="160">
        <v>42.331660999999997</v>
      </c>
      <c r="G34" s="160">
        <v>43.519952000000004</v>
      </c>
      <c r="H34" s="160">
        <v>44.368487999999999</v>
      </c>
      <c r="I34" s="160">
        <v>45.700474</v>
      </c>
      <c r="J34" s="160">
        <v>45.827156000000002</v>
      </c>
      <c r="K34" s="160">
        <v>46.101509999999998</v>
      </c>
      <c r="L34" s="160">
        <v>46.637752999999996</v>
      </c>
      <c r="M34" s="160">
        <v>46.587077999999998</v>
      </c>
      <c r="N34" s="160">
        <v>46.359309000000003</v>
      </c>
      <c r="O34" s="160">
        <v>45.435949000000001</v>
      </c>
    </row>
    <row r="35" spans="1:15" ht="13.5" x14ac:dyDescent="0.25">
      <c r="A35" s="323"/>
      <c r="B35" s="161" t="s">
        <v>155</v>
      </c>
      <c r="C35" s="155" t="s">
        <v>2</v>
      </c>
      <c r="D35" s="162">
        <v>51.412374999999997</v>
      </c>
      <c r="E35" s="162">
        <v>50.780593000000003</v>
      </c>
      <c r="F35" s="162">
        <v>50.803167000000002</v>
      </c>
      <c r="G35" s="162">
        <v>51.507421999999998</v>
      </c>
      <c r="H35" s="162">
        <v>51.760035999999999</v>
      </c>
      <c r="I35" s="162">
        <v>52.556857999999998</v>
      </c>
      <c r="J35" s="162">
        <v>52.765224000000003</v>
      </c>
      <c r="K35" s="162">
        <v>53.237059000000002</v>
      </c>
      <c r="L35" s="162">
        <v>53.260447999999997</v>
      </c>
      <c r="M35" s="162">
        <v>52.996665999999998</v>
      </c>
      <c r="N35" s="162">
        <v>52.969498999999999</v>
      </c>
      <c r="O35" s="162">
        <v>52.261558999999998</v>
      </c>
    </row>
    <row r="36" spans="1:15" s="163" customFormat="1" ht="13.5" x14ac:dyDescent="0.25">
      <c r="A36" s="321" t="s">
        <v>178</v>
      </c>
      <c r="B36" s="161" t="s">
        <v>153</v>
      </c>
      <c r="C36" s="155" t="s">
        <v>2</v>
      </c>
      <c r="D36" s="160">
        <v>59.091988000000001</v>
      </c>
      <c r="E36" s="160">
        <v>59.151603999999999</v>
      </c>
      <c r="F36" s="160">
        <v>58.697673000000002</v>
      </c>
      <c r="G36" s="160">
        <v>59.176943999999999</v>
      </c>
      <c r="H36" s="160">
        <v>58.334356</v>
      </c>
      <c r="I36" s="160">
        <v>58.970269999999999</v>
      </c>
      <c r="J36" s="160">
        <v>60.274797</v>
      </c>
      <c r="K36" s="160">
        <v>59.059730000000002</v>
      </c>
      <c r="L36" s="160">
        <v>59.870624999999997</v>
      </c>
      <c r="M36" s="160">
        <v>59.252730999999997</v>
      </c>
      <c r="N36" s="160">
        <v>58.914442000000001</v>
      </c>
      <c r="O36" s="160">
        <v>57.688478000000003</v>
      </c>
    </row>
    <row r="37" spans="1:15" ht="13.5" x14ac:dyDescent="0.25">
      <c r="A37" s="322"/>
      <c r="B37" s="161" t="s">
        <v>154</v>
      </c>
      <c r="C37" s="155" t="s">
        <v>2</v>
      </c>
      <c r="D37" s="162">
        <v>42.094338</v>
      </c>
      <c r="E37" s="162">
        <v>41.328595</v>
      </c>
      <c r="F37" s="162">
        <v>41.520994999999999</v>
      </c>
      <c r="G37" s="162">
        <v>42.84272</v>
      </c>
      <c r="H37" s="162">
        <v>43.150550000000003</v>
      </c>
      <c r="I37" s="162">
        <v>43.432546000000002</v>
      </c>
      <c r="J37" s="162">
        <v>44.395612</v>
      </c>
      <c r="K37" s="162">
        <v>43.312272</v>
      </c>
      <c r="L37" s="162">
        <v>43.914551000000003</v>
      </c>
      <c r="M37" s="162">
        <v>43.420321999999999</v>
      </c>
      <c r="N37" s="162">
        <v>45.255837</v>
      </c>
      <c r="O37" s="162">
        <v>44.315117000000001</v>
      </c>
    </row>
    <row r="38" spans="1:15" ht="13.5" x14ac:dyDescent="0.25">
      <c r="A38" s="323"/>
      <c r="B38" s="161" t="s">
        <v>155</v>
      </c>
      <c r="C38" s="155" t="s">
        <v>2</v>
      </c>
      <c r="D38" s="160">
        <v>50.186376000000003</v>
      </c>
      <c r="E38" s="160">
        <v>49.797623999999999</v>
      </c>
      <c r="F38" s="160">
        <v>49.668016999999999</v>
      </c>
      <c r="G38" s="160">
        <v>50.589450999999997</v>
      </c>
      <c r="H38" s="160">
        <v>50.357323000000001</v>
      </c>
      <c r="I38" s="160">
        <v>50.810251000000001</v>
      </c>
      <c r="J38" s="160">
        <v>51.936405999999998</v>
      </c>
      <c r="K38" s="160">
        <v>50.793104999999997</v>
      </c>
      <c r="L38" s="160">
        <v>51.503754000000001</v>
      </c>
      <c r="M38" s="160">
        <v>50.960265999999997</v>
      </c>
      <c r="N38" s="160">
        <v>51.767654999999998</v>
      </c>
      <c r="O38" s="160">
        <v>50.701017</v>
      </c>
    </row>
    <row r="39" spans="1:15" s="163" customFormat="1" ht="13.5" x14ac:dyDescent="0.25">
      <c r="A39" s="321" t="s">
        <v>179</v>
      </c>
      <c r="B39" s="161" t="s">
        <v>153</v>
      </c>
      <c r="C39" s="155" t="s">
        <v>2</v>
      </c>
      <c r="D39" s="162">
        <v>60.441898000000002</v>
      </c>
      <c r="E39" s="162">
        <v>60.095376999999999</v>
      </c>
      <c r="F39" s="162">
        <v>58.876593999999997</v>
      </c>
      <c r="G39" s="162">
        <v>60.944710999999998</v>
      </c>
      <c r="H39" s="162">
        <v>59.709867000000003</v>
      </c>
      <c r="I39" s="162">
        <v>59.768095000000002</v>
      </c>
      <c r="J39" s="162">
        <v>60.553683999999997</v>
      </c>
      <c r="K39" s="162">
        <v>60.541424999999997</v>
      </c>
      <c r="L39" s="162">
        <v>60.003501999999997</v>
      </c>
      <c r="M39" s="162">
        <v>60.638255000000001</v>
      </c>
      <c r="N39" s="162">
        <v>59.997425</v>
      </c>
      <c r="O39" s="162">
        <v>58.655749</v>
      </c>
    </row>
    <row r="40" spans="1:15" ht="13.5" x14ac:dyDescent="0.25">
      <c r="A40" s="322"/>
      <c r="B40" s="161" t="s">
        <v>154</v>
      </c>
      <c r="C40" s="155" t="s">
        <v>2</v>
      </c>
      <c r="D40" s="160">
        <v>43.261057999999998</v>
      </c>
      <c r="E40" s="160">
        <v>42.763356000000002</v>
      </c>
      <c r="F40" s="160">
        <v>43.237954000000002</v>
      </c>
      <c r="G40" s="160">
        <v>44.263609000000002</v>
      </c>
      <c r="H40" s="160">
        <v>44.158591000000001</v>
      </c>
      <c r="I40" s="160">
        <v>44.727587999999997</v>
      </c>
      <c r="J40" s="160">
        <v>43.886622000000003</v>
      </c>
      <c r="K40" s="160">
        <v>44.043332999999997</v>
      </c>
      <c r="L40" s="160">
        <v>44.174658999999998</v>
      </c>
      <c r="M40" s="160">
        <v>44.657662000000002</v>
      </c>
      <c r="N40" s="160">
        <v>45.788288999999999</v>
      </c>
      <c r="O40" s="160">
        <v>43.642961999999997</v>
      </c>
    </row>
    <row r="41" spans="1:15" ht="13.5" x14ac:dyDescent="0.25">
      <c r="A41" s="323"/>
      <c r="B41" s="161" t="s">
        <v>155</v>
      </c>
      <c r="C41" s="155" t="s">
        <v>2</v>
      </c>
      <c r="D41" s="162">
        <v>51.537632000000002</v>
      </c>
      <c r="E41" s="162">
        <v>51.091946</v>
      </c>
      <c r="F41" s="162">
        <v>50.740879999999997</v>
      </c>
      <c r="G41" s="162">
        <v>52.263579</v>
      </c>
      <c r="H41" s="162">
        <v>51.623299000000003</v>
      </c>
      <c r="I41" s="162">
        <v>51.950665000000001</v>
      </c>
      <c r="J41" s="162">
        <v>51.889203000000002</v>
      </c>
      <c r="K41" s="162">
        <v>51.967483999999999</v>
      </c>
      <c r="L41" s="162">
        <v>51.782724000000002</v>
      </c>
      <c r="M41" s="162">
        <v>52.346322999999998</v>
      </c>
      <c r="N41" s="162">
        <v>52.628751000000001</v>
      </c>
      <c r="O41" s="162">
        <v>50.878121999999998</v>
      </c>
    </row>
    <row r="42" spans="1:15" s="163" customFormat="1" ht="13.5" x14ac:dyDescent="0.25">
      <c r="A42" s="321" t="s">
        <v>180</v>
      </c>
      <c r="B42" s="161" t="s">
        <v>153</v>
      </c>
      <c r="C42" s="155" t="s">
        <v>2</v>
      </c>
      <c r="D42" s="160">
        <v>61.682048000000002</v>
      </c>
      <c r="E42" s="160">
        <v>61.923797999999998</v>
      </c>
      <c r="F42" s="160">
        <v>60.710728000000003</v>
      </c>
      <c r="G42" s="160">
        <v>60.730494</v>
      </c>
      <c r="H42" s="160">
        <v>60.273254000000001</v>
      </c>
      <c r="I42" s="160">
        <v>61.212173</v>
      </c>
      <c r="J42" s="160">
        <v>61.214122000000003</v>
      </c>
      <c r="K42" s="160">
        <v>61.294640999999999</v>
      </c>
      <c r="L42" s="160">
        <v>61.494900999999999</v>
      </c>
      <c r="M42" s="160">
        <v>61.872782999999998</v>
      </c>
      <c r="N42" s="160">
        <v>61.005374000000003</v>
      </c>
      <c r="O42" s="160">
        <v>59.851771999999997</v>
      </c>
    </row>
    <row r="43" spans="1:15" ht="13.5" x14ac:dyDescent="0.25">
      <c r="A43" s="322"/>
      <c r="B43" s="161" t="s">
        <v>154</v>
      </c>
      <c r="C43" s="155" t="s">
        <v>2</v>
      </c>
      <c r="D43" s="162">
        <v>41.351031999999996</v>
      </c>
      <c r="E43" s="162">
        <v>41.545141999999998</v>
      </c>
      <c r="F43" s="162">
        <v>41.254950999999998</v>
      </c>
      <c r="G43" s="162">
        <v>42.808979999999998</v>
      </c>
      <c r="H43" s="162">
        <v>43.012757999999998</v>
      </c>
      <c r="I43" s="162">
        <v>44.503526999999998</v>
      </c>
      <c r="J43" s="162">
        <v>43.559207999999998</v>
      </c>
      <c r="K43" s="162">
        <v>43.703505</v>
      </c>
      <c r="L43" s="162">
        <v>44.522210000000001</v>
      </c>
      <c r="M43" s="162">
        <v>44.824601000000001</v>
      </c>
      <c r="N43" s="162">
        <v>44.577596</v>
      </c>
      <c r="O43" s="162">
        <v>42.819474</v>
      </c>
    </row>
    <row r="44" spans="1:15" ht="13.5" x14ac:dyDescent="0.25">
      <c r="A44" s="323"/>
      <c r="B44" s="161" t="s">
        <v>155</v>
      </c>
      <c r="C44" s="155" t="s">
        <v>2</v>
      </c>
      <c r="D44" s="160">
        <v>50.986266000000001</v>
      </c>
      <c r="E44" s="160">
        <v>51.205747000000002</v>
      </c>
      <c r="F44" s="160">
        <v>50.481532000000001</v>
      </c>
      <c r="G44" s="160">
        <v>51.320757999999998</v>
      </c>
      <c r="H44" s="160">
        <v>51.238979</v>
      </c>
      <c r="I44" s="160">
        <v>52.486635</v>
      </c>
      <c r="J44" s="160">
        <v>51.991567000000003</v>
      </c>
      <c r="K44" s="160">
        <v>52.101897999999998</v>
      </c>
      <c r="L44" s="160">
        <v>52.634622</v>
      </c>
      <c r="M44" s="160">
        <v>52.978482999999997</v>
      </c>
      <c r="N44" s="160">
        <v>52.428953999999997</v>
      </c>
      <c r="O44" s="160">
        <v>50.958412000000003</v>
      </c>
    </row>
    <row r="45" spans="1:15" s="163" customFormat="1" ht="13.5" x14ac:dyDescent="0.25">
      <c r="A45" s="164" t="s">
        <v>156</v>
      </c>
      <c r="B45" s="136" t="s">
        <v>181</v>
      </c>
      <c r="C45" s="155" t="s">
        <v>2</v>
      </c>
      <c r="D45" s="157">
        <v>58.038566000000003</v>
      </c>
      <c r="E45" s="157">
        <v>57.040432000000003</v>
      </c>
      <c r="F45" s="157">
        <v>58.379621</v>
      </c>
      <c r="G45" s="157">
        <v>59.907910999999999</v>
      </c>
      <c r="H45" s="157">
        <v>58.577674000000002</v>
      </c>
      <c r="I45" s="157">
        <v>57.691597000000002</v>
      </c>
      <c r="J45" s="157">
        <v>58.397767999999999</v>
      </c>
      <c r="K45" s="157">
        <v>58.345221000000002</v>
      </c>
      <c r="L45" s="157">
        <v>58.741714000000002</v>
      </c>
      <c r="M45" s="157">
        <v>59.561051999999997</v>
      </c>
      <c r="N45" s="157">
        <v>59.451815000000003</v>
      </c>
      <c r="O45" s="157">
        <v>57.363455999999999</v>
      </c>
    </row>
    <row r="46" spans="1:15" ht="13.5" x14ac:dyDescent="0.25">
      <c r="A46" s="164" t="s">
        <v>156</v>
      </c>
      <c r="B46" s="136" t="s">
        <v>182</v>
      </c>
      <c r="C46" s="155" t="s">
        <v>2</v>
      </c>
      <c r="D46" s="157">
        <v>35.601731999999998</v>
      </c>
      <c r="E46" s="157">
        <v>36.452744000000003</v>
      </c>
      <c r="F46" s="157">
        <v>37.196660999999999</v>
      </c>
      <c r="G46" s="157">
        <v>38.102240999999999</v>
      </c>
      <c r="H46" s="157">
        <v>36.940669</v>
      </c>
      <c r="I46" s="157">
        <v>37.221527999999999</v>
      </c>
      <c r="J46" s="157">
        <v>37.208688000000002</v>
      </c>
      <c r="K46" s="157">
        <v>38.194713999999998</v>
      </c>
      <c r="L46" s="157">
        <v>38.682220000000001</v>
      </c>
      <c r="M46" s="157">
        <v>38.766098999999997</v>
      </c>
      <c r="N46" s="157">
        <v>39.455466000000001</v>
      </c>
      <c r="O46" s="157">
        <v>37.876463999999999</v>
      </c>
    </row>
    <row r="47" spans="1:15" ht="13.5" x14ac:dyDescent="0.25">
      <c r="A47" s="165" t="s">
        <v>156</v>
      </c>
      <c r="B47" s="166" t="s">
        <v>155</v>
      </c>
      <c r="C47" s="155" t="s">
        <v>2</v>
      </c>
      <c r="D47" s="162">
        <v>46.401539999999997</v>
      </c>
      <c r="E47" s="162">
        <v>46.361882999999999</v>
      </c>
      <c r="F47" s="162">
        <v>47.385759</v>
      </c>
      <c r="G47" s="162">
        <v>48.594472000000003</v>
      </c>
      <c r="H47" s="162">
        <v>47.359954000000002</v>
      </c>
      <c r="I47" s="162">
        <v>47.085273000000001</v>
      </c>
      <c r="J47" s="162">
        <v>47.424796000000001</v>
      </c>
      <c r="K47" s="162">
        <v>47.913913999999998</v>
      </c>
      <c r="L47" s="162">
        <v>48.362470000000002</v>
      </c>
      <c r="M47" s="162">
        <v>48.811235000000003</v>
      </c>
      <c r="N47" s="162">
        <v>49.120621999999997</v>
      </c>
      <c r="O47" s="162">
        <v>47.299953000000002</v>
      </c>
    </row>
    <row r="48" spans="1:15" ht="13.5" x14ac:dyDescent="0.25">
      <c r="A48" s="164" t="s">
        <v>157</v>
      </c>
      <c r="B48" s="136" t="s">
        <v>153</v>
      </c>
      <c r="C48" s="155" t="s">
        <v>2</v>
      </c>
      <c r="D48" s="160">
        <v>55.698326999999999</v>
      </c>
      <c r="E48" s="160">
        <v>55.889336999999998</v>
      </c>
      <c r="F48" s="160">
        <v>57.359344</v>
      </c>
      <c r="G48" s="160">
        <v>60.523403999999999</v>
      </c>
      <c r="H48" s="160">
        <v>59.558255000000003</v>
      </c>
      <c r="I48" s="160">
        <v>57.135778999999999</v>
      </c>
      <c r="J48" s="160">
        <v>58.130595</v>
      </c>
      <c r="K48" s="160">
        <v>59.478600999999998</v>
      </c>
      <c r="L48" s="160">
        <v>60.617961999999999</v>
      </c>
      <c r="M48" s="160">
        <v>58.439416999999999</v>
      </c>
      <c r="N48" s="160">
        <v>57.385882000000002</v>
      </c>
      <c r="O48" s="160">
        <v>56.023256000000003</v>
      </c>
    </row>
    <row r="49" spans="1:15" ht="13.5" x14ac:dyDescent="0.25">
      <c r="A49" s="164" t="s">
        <v>157</v>
      </c>
      <c r="B49" s="136" t="s">
        <v>154</v>
      </c>
      <c r="C49" s="155" t="s">
        <v>2</v>
      </c>
      <c r="D49" s="162">
        <v>35.80321</v>
      </c>
      <c r="E49" s="162">
        <v>38.299891000000002</v>
      </c>
      <c r="F49" s="162">
        <v>38.682189000000001</v>
      </c>
      <c r="G49" s="162">
        <v>40.873209000000003</v>
      </c>
      <c r="H49" s="162">
        <v>36.882562999999998</v>
      </c>
      <c r="I49" s="162">
        <v>36.988072000000003</v>
      </c>
      <c r="J49" s="162">
        <v>38.090274999999998</v>
      </c>
      <c r="K49" s="162">
        <v>38.879503999999997</v>
      </c>
      <c r="L49" s="162">
        <v>37.992044</v>
      </c>
      <c r="M49" s="162">
        <v>38.362780999999998</v>
      </c>
      <c r="N49" s="162">
        <v>39.048206</v>
      </c>
      <c r="O49" s="162">
        <v>38.549159000000003</v>
      </c>
    </row>
    <row r="50" spans="1:15" ht="13.5" x14ac:dyDescent="0.25">
      <c r="A50" s="165" t="s">
        <v>157</v>
      </c>
      <c r="B50" s="166" t="s">
        <v>155</v>
      </c>
      <c r="C50" s="155" t="s">
        <v>2</v>
      </c>
      <c r="D50" s="160">
        <v>45.396144</v>
      </c>
      <c r="E50" s="160">
        <v>46.791603000000002</v>
      </c>
      <c r="F50" s="160">
        <v>47.703949999999999</v>
      </c>
      <c r="G50" s="160">
        <v>50.377271</v>
      </c>
      <c r="H50" s="160">
        <v>47.869653</v>
      </c>
      <c r="I50" s="160">
        <v>46.769041000000001</v>
      </c>
      <c r="J50" s="160">
        <v>47.837347000000001</v>
      </c>
      <c r="K50" s="160">
        <v>48.914816000000002</v>
      </c>
      <c r="L50" s="160">
        <v>49.028962</v>
      </c>
      <c r="M50" s="160">
        <v>48.179622999999999</v>
      </c>
      <c r="N50" s="160">
        <v>48.022323</v>
      </c>
      <c r="O50" s="160">
        <v>47.108193999999997</v>
      </c>
    </row>
    <row r="51" spans="1:15" ht="13.5" x14ac:dyDescent="0.25">
      <c r="A51" s="164" t="s">
        <v>158</v>
      </c>
      <c r="B51" s="136" t="s">
        <v>153</v>
      </c>
      <c r="C51" s="155" t="s">
        <v>2</v>
      </c>
      <c r="D51" s="162">
        <v>59.544668999999999</v>
      </c>
      <c r="E51" s="162">
        <v>59.085991</v>
      </c>
      <c r="F51" s="162">
        <v>60.683219999999999</v>
      </c>
      <c r="G51" s="162">
        <v>60.051386000000001</v>
      </c>
      <c r="H51" s="162">
        <v>58.835391999999999</v>
      </c>
      <c r="I51" s="162">
        <v>58.431018000000002</v>
      </c>
      <c r="J51" s="162">
        <v>59.57385</v>
      </c>
      <c r="K51" s="162">
        <v>57.512213000000003</v>
      </c>
      <c r="L51" s="162">
        <v>56.593170999999998</v>
      </c>
      <c r="M51" s="162">
        <v>61.320515999999998</v>
      </c>
      <c r="N51" s="162">
        <v>59.786357000000002</v>
      </c>
      <c r="O51" s="162">
        <v>58.190516000000002</v>
      </c>
    </row>
    <row r="52" spans="1:15" ht="13.5" x14ac:dyDescent="0.25">
      <c r="A52" s="164" t="s">
        <v>158</v>
      </c>
      <c r="B52" s="136" t="s">
        <v>154</v>
      </c>
      <c r="C52" s="155" t="s">
        <v>2</v>
      </c>
      <c r="D52" s="160">
        <v>37.497072000000003</v>
      </c>
      <c r="E52" s="160">
        <v>36.911889000000002</v>
      </c>
      <c r="F52" s="160">
        <v>37.052551000000001</v>
      </c>
      <c r="G52" s="160">
        <v>37.703736999999997</v>
      </c>
      <c r="H52" s="160">
        <v>37.719298000000002</v>
      </c>
      <c r="I52" s="160">
        <v>37.648082000000002</v>
      </c>
      <c r="J52" s="160">
        <v>38.147049000000003</v>
      </c>
      <c r="K52" s="160">
        <v>37.805754999999998</v>
      </c>
      <c r="L52" s="160">
        <v>39.869295000000001</v>
      </c>
      <c r="M52" s="160">
        <v>42.157004000000001</v>
      </c>
      <c r="N52" s="160">
        <v>41.330381000000003</v>
      </c>
      <c r="O52" s="160">
        <v>40.449990999999997</v>
      </c>
    </row>
    <row r="53" spans="1:15" ht="13.5" x14ac:dyDescent="0.25">
      <c r="A53" s="165" t="s">
        <v>158</v>
      </c>
      <c r="B53" s="166" t="s">
        <v>155</v>
      </c>
      <c r="C53" s="155" t="s">
        <v>2</v>
      </c>
      <c r="D53" s="162">
        <v>48.184018999999999</v>
      </c>
      <c r="E53" s="162">
        <v>47.655889999999999</v>
      </c>
      <c r="F53" s="162">
        <v>48.485754</v>
      </c>
      <c r="G53" s="162">
        <v>48.512346999999998</v>
      </c>
      <c r="H53" s="162">
        <v>47.937793999999997</v>
      </c>
      <c r="I53" s="162">
        <v>47.711877999999999</v>
      </c>
      <c r="J53" s="162">
        <v>48.530729999999998</v>
      </c>
      <c r="K53" s="162">
        <v>47.359779000000003</v>
      </c>
      <c r="L53" s="162">
        <v>47.983041</v>
      </c>
      <c r="M53" s="162">
        <v>51.457462999999997</v>
      </c>
      <c r="N53" s="162">
        <v>50.293450999999997</v>
      </c>
      <c r="O53" s="162">
        <v>49.059142000000001</v>
      </c>
    </row>
    <row r="54" spans="1:15" ht="13.5" x14ac:dyDescent="0.25">
      <c r="A54" s="164" t="s">
        <v>159</v>
      </c>
      <c r="B54" s="136" t="s">
        <v>153</v>
      </c>
      <c r="C54" s="155" t="s">
        <v>2</v>
      </c>
      <c r="D54" s="160">
        <v>60.483784</v>
      </c>
      <c r="E54" s="160">
        <v>56.757460999999999</v>
      </c>
      <c r="F54" s="160">
        <v>57.511629999999997</v>
      </c>
      <c r="G54" s="160">
        <v>60.025829999999999</v>
      </c>
      <c r="H54" s="160">
        <v>57.967795000000002</v>
      </c>
      <c r="I54" s="160">
        <v>56.598491000000003</v>
      </c>
      <c r="J54" s="160">
        <v>55.483519999999999</v>
      </c>
      <c r="K54" s="160">
        <v>57.198819999999998</v>
      </c>
      <c r="L54" s="160">
        <v>58.072586999999999</v>
      </c>
      <c r="M54" s="160">
        <v>59.388224999999998</v>
      </c>
      <c r="N54" s="160">
        <v>59.880709000000003</v>
      </c>
      <c r="O54" s="160">
        <v>58.882894</v>
      </c>
    </row>
    <row r="55" spans="1:15" ht="13.5" x14ac:dyDescent="0.25">
      <c r="A55" s="164" t="s">
        <v>159</v>
      </c>
      <c r="B55" s="136" t="s">
        <v>154</v>
      </c>
      <c r="C55" s="155" t="s">
        <v>2</v>
      </c>
      <c r="D55" s="162">
        <v>37.100087000000002</v>
      </c>
      <c r="E55" s="162">
        <v>37.177636</v>
      </c>
      <c r="F55" s="162">
        <v>38.714503000000001</v>
      </c>
      <c r="G55" s="162">
        <v>42.373361000000003</v>
      </c>
      <c r="H55" s="162">
        <v>38.390805</v>
      </c>
      <c r="I55" s="162">
        <v>37.030321000000001</v>
      </c>
      <c r="J55" s="162">
        <v>33.749271</v>
      </c>
      <c r="K55" s="162">
        <v>37.005018999999997</v>
      </c>
      <c r="L55" s="162">
        <v>37.699922000000001</v>
      </c>
      <c r="M55" s="162">
        <v>37.217677000000002</v>
      </c>
      <c r="N55" s="162">
        <v>40.524638000000003</v>
      </c>
      <c r="O55" s="162">
        <v>37.986665000000002</v>
      </c>
    </row>
    <row r="56" spans="1:15" ht="13.5" x14ac:dyDescent="0.25">
      <c r="A56" s="165" t="s">
        <v>159</v>
      </c>
      <c r="B56" s="166" t="s">
        <v>155</v>
      </c>
      <c r="C56" s="155" t="s">
        <v>2</v>
      </c>
      <c r="D56" s="160">
        <v>48.244629000000003</v>
      </c>
      <c r="E56" s="160">
        <v>46.507178000000003</v>
      </c>
      <c r="F56" s="160">
        <v>47.661600999999997</v>
      </c>
      <c r="G56" s="160">
        <v>50.774253000000002</v>
      </c>
      <c r="H56" s="160">
        <v>47.706316000000001</v>
      </c>
      <c r="I56" s="160">
        <v>46.341850000000001</v>
      </c>
      <c r="J56" s="160">
        <v>44.094490999999998</v>
      </c>
      <c r="K56" s="160">
        <v>46.615107000000002</v>
      </c>
      <c r="L56" s="160">
        <v>47.391314000000001</v>
      </c>
      <c r="M56" s="160">
        <v>47.768236000000002</v>
      </c>
      <c r="N56" s="160">
        <v>49.740651</v>
      </c>
      <c r="O56" s="160">
        <v>47.949221000000001</v>
      </c>
    </row>
    <row r="57" spans="1:15" ht="13.5" x14ac:dyDescent="0.25">
      <c r="A57" s="164" t="s">
        <v>160</v>
      </c>
      <c r="B57" s="136" t="s">
        <v>153</v>
      </c>
      <c r="C57" s="155" t="s">
        <v>2</v>
      </c>
      <c r="D57" s="162">
        <v>56.765259999999998</v>
      </c>
      <c r="E57" s="162">
        <v>56.557257</v>
      </c>
      <c r="F57" s="162">
        <v>58.056539999999998</v>
      </c>
      <c r="G57" s="162">
        <v>59.217094000000003</v>
      </c>
      <c r="H57" s="162">
        <v>58.094771000000001</v>
      </c>
      <c r="I57" s="162">
        <v>58.415908000000002</v>
      </c>
      <c r="J57" s="162">
        <v>60.013966000000003</v>
      </c>
      <c r="K57" s="162">
        <v>59.042605000000002</v>
      </c>
      <c r="L57" s="162">
        <v>59.527653000000001</v>
      </c>
      <c r="M57" s="162">
        <v>59.173969</v>
      </c>
      <c r="N57" s="162">
        <v>60.457486000000003</v>
      </c>
      <c r="O57" s="162">
        <v>56.513224999999998</v>
      </c>
    </row>
    <row r="58" spans="1:15" ht="13.5" x14ac:dyDescent="0.25">
      <c r="A58" s="164" t="s">
        <v>160</v>
      </c>
      <c r="B58" s="136" t="s">
        <v>154</v>
      </c>
      <c r="C58" s="155" t="s">
        <v>2</v>
      </c>
      <c r="D58" s="160">
        <v>32.767223999999999</v>
      </c>
      <c r="E58" s="160">
        <v>34.065218999999999</v>
      </c>
      <c r="F58" s="160">
        <v>34.912312</v>
      </c>
      <c r="G58" s="160">
        <v>32.767564999999998</v>
      </c>
      <c r="H58" s="160">
        <v>35.188847000000003</v>
      </c>
      <c r="I58" s="160">
        <v>37.224680999999997</v>
      </c>
      <c r="J58" s="160">
        <v>38.640227000000003</v>
      </c>
      <c r="K58" s="160">
        <v>38.956741000000001</v>
      </c>
      <c r="L58" s="160">
        <v>39.086582999999997</v>
      </c>
      <c r="M58" s="160">
        <v>37.674093999999997</v>
      </c>
      <c r="N58" s="160">
        <v>37.389771000000003</v>
      </c>
      <c r="O58" s="160">
        <v>35.219290999999998</v>
      </c>
    </row>
    <row r="59" spans="1:15" ht="13.5" x14ac:dyDescent="0.25">
      <c r="A59" s="165" t="s">
        <v>160</v>
      </c>
      <c r="B59" s="166" t="s">
        <v>155</v>
      </c>
      <c r="C59" s="155" t="s">
        <v>2</v>
      </c>
      <c r="D59" s="162">
        <v>44.331099000000002</v>
      </c>
      <c r="E59" s="162">
        <v>44.895164000000001</v>
      </c>
      <c r="F59" s="162">
        <v>46.050634000000002</v>
      </c>
      <c r="G59" s="162">
        <v>45.503371000000001</v>
      </c>
      <c r="H59" s="162">
        <v>46.228282</v>
      </c>
      <c r="I59" s="162">
        <v>47.440356000000001</v>
      </c>
      <c r="J59" s="162">
        <v>48.940142000000002</v>
      </c>
      <c r="K59" s="162">
        <v>48.636062000000003</v>
      </c>
      <c r="L59" s="162">
        <v>48.940641999999997</v>
      </c>
      <c r="M59" s="162">
        <v>48.048760000000001</v>
      </c>
      <c r="N59" s="162">
        <v>48.525505000000003</v>
      </c>
      <c r="O59" s="162">
        <v>45.505133999999998</v>
      </c>
    </row>
    <row r="60" spans="1:15" ht="13.5" x14ac:dyDescent="0.25">
      <c r="A60" s="321" t="s">
        <v>183</v>
      </c>
      <c r="B60" s="161" t="s">
        <v>153</v>
      </c>
      <c r="C60" s="155" t="s">
        <v>2</v>
      </c>
      <c r="D60" s="160">
        <v>54.685169999999999</v>
      </c>
      <c r="E60" s="160">
        <v>54.008149000000003</v>
      </c>
      <c r="F60" s="160">
        <v>53.558605</v>
      </c>
      <c r="G60" s="160">
        <v>54.728912999999999</v>
      </c>
      <c r="H60" s="160">
        <v>52.566040000000001</v>
      </c>
      <c r="I60" s="160">
        <v>53.580725000000001</v>
      </c>
      <c r="J60" s="160">
        <v>54.150075999999999</v>
      </c>
      <c r="K60" s="160">
        <v>54.315842000000004</v>
      </c>
      <c r="L60" s="160">
        <v>54.912115999999997</v>
      </c>
      <c r="M60" s="160">
        <v>56.595044999999999</v>
      </c>
      <c r="N60" s="160">
        <v>56.958745</v>
      </c>
      <c r="O60" s="160">
        <v>54.492832</v>
      </c>
    </row>
    <row r="61" spans="1:15" ht="13.5" x14ac:dyDescent="0.25">
      <c r="A61" s="322"/>
      <c r="B61" s="161" t="s">
        <v>154</v>
      </c>
      <c r="C61" s="155" t="s">
        <v>2</v>
      </c>
      <c r="D61" s="162">
        <v>33.043503000000001</v>
      </c>
      <c r="E61" s="162">
        <v>31.383140000000001</v>
      </c>
      <c r="F61" s="162">
        <v>32.094465999999997</v>
      </c>
      <c r="G61" s="162">
        <v>33.178784</v>
      </c>
      <c r="H61" s="162">
        <v>33.081316999999999</v>
      </c>
      <c r="I61" s="162">
        <v>33.326512000000001</v>
      </c>
      <c r="J61" s="162">
        <v>33.159306000000001</v>
      </c>
      <c r="K61" s="162">
        <v>34.905137000000003</v>
      </c>
      <c r="L61" s="162">
        <v>35.885668000000003</v>
      </c>
      <c r="M61" s="162">
        <v>35.315604</v>
      </c>
      <c r="N61" s="162">
        <v>36.382682000000003</v>
      </c>
      <c r="O61" s="162">
        <v>34.085473999999998</v>
      </c>
    </row>
    <row r="62" spans="1:15" ht="13.5" x14ac:dyDescent="0.25">
      <c r="A62" s="323"/>
      <c r="B62" s="161" t="s">
        <v>155</v>
      </c>
      <c r="C62" s="155" t="s">
        <v>2</v>
      </c>
      <c r="D62" s="160">
        <v>43.483266999999998</v>
      </c>
      <c r="E62" s="160">
        <v>42.298186000000001</v>
      </c>
      <c r="F62" s="160">
        <v>42.452077000000003</v>
      </c>
      <c r="G62" s="160">
        <v>43.586235000000002</v>
      </c>
      <c r="H62" s="160">
        <v>42.512082999999997</v>
      </c>
      <c r="I62" s="160">
        <v>43.144499000000003</v>
      </c>
      <c r="J62" s="160">
        <v>43.349131</v>
      </c>
      <c r="K62" s="160">
        <v>44.345863000000001</v>
      </c>
      <c r="L62" s="160">
        <v>45.146816000000001</v>
      </c>
      <c r="M62" s="160">
        <v>45.675655999999996</v>
      </c>
      <c r="N62" s="160">
        <v>46.385263000000002</v>
      </c>
      <c r="O62" s="160">
        <v>44.009540999999999</v>
      </c>
    </row>
    <row r="63" spans="1:15" s="163" customFormat="1" ht="13.5" x14ac:dyDescent="0.25">
      <c r="A63" s="321" t="s">
        <v>184</v>
      </c>
      <c r="B63" s="161" t="s">
        <v>153</v>
      </c>
      <c r="C63" s="155" t="s">
        <v>2</v>
      </c>
      <c r="D63" s="162">
        <v>52.963594999999998</v>
      </c>
      <c r="E63" s="162">
        <v>52.386792</v>
      </c>
      <c r="F63" s="162">
        <v>52.330136000000003</v>
      </c>
      <c r="G63" s="162">
        <v>53.522682000000003</v>
      </c>
      <c r="H63" s="162">
        <v>53.766392000000003</v>
      </c>
      <c r="I63" s="162">
        <v>52.916545999999997</v>
      </c>
      <c r="J63" s="162">
        <v>52.515827999999999</v>
      </c>
      <c r="K63" s="162">
        <v>54.718322999999998</v>
      </c>
      <c r="L63" s="162">
        <v>56.296247999999999</v>
      </c>
      <c r="M63" s="162">
        <v>55.239327000000003</v>
      </c>
      <c r="N63" s="162">
        <v>54.478617999999997</v>
      </c>
      <c r="O63" s="162">
        <v>52.659137000000001</v>
      </c>
    </row>
    <row r="64" spans="1:15" ht="13.5" x14ac:dyDescent="0.25">
      <c r="A64" s="322"/>
      <c r="B64" s="161" t="s">
        <v>154</v>
      </c>
      <c r="C64" s="155" t="s">
        <v>2</v>
      </c>
      <c r="D64" s="160">
        <v>24.880179999999999</v>
      </c>
      <c r="E64" s="160">
        <v>24.559581000000001</v>
      </c>
      <c r="F64" s="160">
        <v>24.850985000000001</v>
      </c>
      <c r="G64" s="160">
        <v>27.975698000000001</v>
      </c>
      <c r="H64" s="160">
        <v>29.122299000000002</v>
      </c>
      <c r="I64" s="160">
        <v>28.753948999999999</v>
      </c>
      <c r="J64" s="160">
        <v>27.885093999999999</v>
      </c>
      <c r="K64" s="160">
        <v>29.273968</v>
      </c>
      <c r="L64" s="160">
        <v>30.165824000000001</v>
      </c>
      <c r="M64" s="160">
        <v>30.108438</v>
      </c>
      <c r="N64" s="160">
        <v>29.849039999999999</v>
      </c>
      <c r="O64" s="160">
        <v>27.975180000000002</v>
      </c>
    </row>
    <row r="65" spans="1:15" ht="13.5" x14ac:dyDescent="0.25">
      <c r="A65" s="323"/>
      <c r="B65" s="161" t="s">
        <v>155</v>
      </c>
      <c r="C65" s="155" t="s">
        <v>2</v>
      </c>
      <c r="D65" s="162">
        <v>38.345599999999997</v>
      </c>
      <c r="E65" s="162">
        <v>37.902419999999999</v>
      </c>
      <c r="F65" s="162">
        <v>38.026038</v>
      </c>
      <c r="G65" s="162">
        <v>40.228707</v>
      </c>
      <c r="H65" s="162">
        <v>40.956949999999999</v>
      </c>
      <c r="I65" s="162">
        <v>40.373229000000002</v>
      </c>
      <c r="J65" s="162">
        <v>39.739778000000001</v>
      </c>
      <c r="K65" s="162">
        <v>41.533520000000003</v>
      </c>
      <c r="L65" s="162">
        <v>42.767180000000003</v>
      </c>
      <c r="M65" s="162">
        <v>42.237602000000003</v>
      </c>
      <c r="N65" s="162">
        <v>41.730462000000003</v>
      </c>
      <c r="O65" s="162">
        <v>39.883316000000001</v>
      </c>
    </row>
    <row r="66" spans="1:15" s="163" customFormat="1" ht="13.5" x14ac:dyDescent="0.25">
      <c r="A66" s="321" t="s">
        <v>185</v>
      </c>
      <c r="B66" s="161" t="s">
        <v>153</v>
      </c>
      <c r="C66" s="155" t="s">
        <v>2</v>
      </c>
      <c r="D66" s="160">
        <v>56.071385999999997</v>
      </c>
      <c r="E66" s="160">
        <v>55.466171000000003</v>
      </c>
      <c r="F66" s="160">
        <v>54.774757999999999</v>
      </c>
      <c r="G66" s="160">
        <v>56.038187999999998</v>
      </c>
      <c r="H66" s="160">
        <v>54.437038999999999</v>
      </c>
      <c r="I66" s="160">
        <v>54.608311</v>
      </c>
      <c r="J66" s="160">
        <v>55.141452999999998</v>
      </c>
      <c r="K66" s="160">
        <v>55.373165</v>
      </c>
      <c r="L66" s="160">
        <v>54.958029000000003</v>
      </c>
      <c r="M66" s="160">
        <v>53.913179</v>
      </c>
      <c r="N66" s="160">
        <v>54.599820000000001</v>
      </c>
      <c r="O66" s="160">
        <v>53.592475999999998</v>
      </c>
    </row>
    <row r="67" spans="1:15" ht="13.5" x14ac:dyDescent="0.25">
      <c r="A67" s="322"/>
      <c r="B67" s="161" t="s">
        <v>154</v>
      </c>
      <c r="C67" s="155" t="s">
        <v>2</v>
      </c>
      <c r="D67" s="162">
        <v>26.942036000000002</v>
      </c>
      <c r="E67" s="162">
        <v>27.054207999999999</v>
      </c>
      <c r="F67" s="162">
        <v>27.940456999999999</v>
      </c>
      <c r="G67" s="162">
        <v>29.131388999999999</v>
      </c>
      <c r="H67" s="162">
        <v>29.143211000000001</v>
      </c>
      <c r="I67" s="162">
        <v>29.622323999999999</v>
      </c>
      <c r="J67" s="162">
        <v>29.121559000000001</v>
      </c>
      <c r="K67" s="162">
        <v>30.214112</v>
      </c>
      <c r="L67" s="162">
        <v>30.328412</v>
      </c>
      <c r="M67" s="162">
        <v>30.07694</v>
      </c>
      <c r="N67" s="162">
        <v>29.479433</v>
      </c>
      <c r="O67" s="162">
        <v>28.984480000000001</v>
      </c>
    </row>
    <row r="68" spans="1:15" ht="13.5" x14ac:dyDescent="0.25">
      <c r="A68" s="323"/>
      <c r="B68" s="161" t="s">
        <v>155</v>
      </c>
      <c r="C68" s="155" t="s">
        <v>2</v>
      </c>
      <c r="D68" s="160">
        <v>40.926403000000001</v>
      </c>
      <c r="E68" s="160">
        <v>40.693584999999999</v>
      </c>
      <c r="F68" s="160">
        <v>40.825389999999999</v>
      </c>
      <c r="G68" s="160">
        <v>42.05283</v>
      </c>
      <c r="H68" s="160">
        <v>41.293824999999998</v>
      </c>
      <c r="I68" s="160">
        <v>41.627864000000002</v>
      </c>
      <c r="J68" s="160">
        <v>41.628700000000002</v>
      </c>
      <c r="K68" s="160">
        <v>42.31606</v>
      </c>
      <c r="L68" s="160">
        <v>42.182946999999999</v>
      </c>
      <c r="M68" s="160">
        <v>41.557299</v>
      </c>
      <c r="N68" s="160">
        <v>41.584038999999997</v>
      </c>
      <c r="O68" s="160">
        <v>40.845865000000003</v>
      </c>
    </row>
    <row r="69" spans="1:15" s="163" customFormat="1" ht="13.5" x14ac:dyDescent="0.25">
      <c r="A69" s="321" t="s">
        <v>186</v>
      </c>
      <c r="B69" s="161" t="s">
        <v>153</v>
      </c>
      <c r="C69" s="155" t="s">
        <v>2</v>
      </c>
      <c r="D69" s="162">
        <v>54.151989</v>
      </c>
      <c r="E69" s="162">
        <v>53.007531</v>
      </c>
      <c r="F69" s="162">
        <v>54.445611</v>
      </c>
      <c r="G69" s="162">
        <v>54.675744000000002</v>
      </c>
      <c r="H69" s="162">
        <v>53.331032999999998</v>
      </c>
      <c r="I69" s="162">
        <v>54.773772000000001</v>
      </c>
      <c r="J69" s="162">
        <v>56.153678999999997</v>
      </c>
      <c r="K69" s="162">
        <v>55.557245999999999</v>
      </c>
      <c r="L69" s="162">
        <v>55.115822999999999</v>
      </c>
      <c r="M69" s="162">
        <v>55.055737000000001</v>
      </c>
      <c r="N69" s="162">
        <v>55.248049000000002</v>
      </c>
      <c r="O69" s="162">
        <v>53.748027999999998</v>
      </c>
    </row>
    <row r="70" spans="1:15" ht="13.5" x14ac:dyDescent="0.25">
      <c r="A70" s="322"/>
      <c r="B70" s="161" t="s">
        <v>154</v>
      </c>
      <c r="C70" s="155" t="s">
        <v>2</v>
      </c>
      <c r="D70" s="160">
        <v>30.925438</v>
      </c>
      <c r="E70" s="160">
        <v>31.275116000000001</v>
      </c>
      <c r="F70" s="160">
        <v>30.117063999999999</v>
      </c>
      <c r="G70" s="160">
        <v>31.197686000000001</v>
      </c>
      <c r="H70" s="160">
        <v>31.356404999999999</v>
      </c>
      <c r="I70" s="160">
        <v>31.157844999999998</v>
      </c>
      <c r="J70" s="160">
        <v>31.820176</v>
      </c>
      <c r="K70" s="160">
        <v>33.828364999999998</v>
      </c>
      <c r="L70" s="160">
        <v>32.290084</v>
      </c>
      <c r="M70" s="160">
        <v>31.845444000000001</v>
      </c>
      <c r="N70" s="160">
        <v>31.790856999999999</v>
      </c>
      <c r="O70" s="160">
        <v>30.784244999999999</v>
      </c>
    </row>
    <row r="71" spans="1:15" ht="13.5" x14ac:dyDescent="0.25">
      <c r="A71" s="323"/>
      <c r="B71" s="161" t="s">
        <v>155</v>
      </c>
      <c r="C71" s="155" t="s">
        <v>2</v>
      </c>
      <c r="D71" s="162">
        <v>42.193835999999997</v>
      </c>
      <c r="E71" s="162">
        <v>41.809499000000002</v>
      </c>
      <c r="F71" s="162">
        <v>41.911527</v>
      </c>
      <c r="G71" s="162">
        <v>42.585771000000001</v>
      </c>
      <c r="H71" s="162">
        <v>42.025829000000002</v>
      </c>
      <c r="I71" s="162">
        <v>42.629455</v>
      </c>
      <c r="J71" s="162">
        <v>43.649132999999999</v>
      </c>
      <c r="K71" s="162">
        <v>44.401263</v>
      </c>
      <c r="L71" s="162">
        <v>43.407288999999999</v>
      </c>
      <c r="M71" s="162">
        <v>43.146994999999997</v>
      </c>
      <c r="N71" s="162">
        <v>43.208795000000002</v>
      </c>
      <c r="O71" s="162">
        <v>41.963749999999997</v>
      </c>
    </row>
    <row r="72" spans="1:15" s="163" customFormat="1" ht="13.5" x14ac:dyDescent="0.25">
      <c r="A72" s="321" t="s">
        <v>187</v>
      </c>
      <c r="B72" s="161" t="s">
        <v>153</v>
      </c>
      <c r="C72" s="155" t="s">
        <v>2</v>
      </c>
      <c r="D72" s="160">
        <v>50.892178999999999</v>
      </c>
      <c r="E72" s="160">
        <v>49.560529000000002</v>
      </c>
      <c r="F72" s="160">
        <v>49.660463</v>
      </c>
      <c r="G72" s="160">
        <v>51.802090999999997</v>
      </c>
      <c r="H72" s="160">
        <v>50.918187000000003</v>
      </c>
      <c r="I72" s="160">
        <v>51.313488</v>
      </c>
      <c r="J72" s="160">
        <v>51.131098999999999</v>
      </c>
      <c r="K72" s="160">
        <v>51.163539</v>
      </c>
      <c r="L72" s="160">
        <v>51.497629000000003</v>
      </c>
      <c r="M72" s="160">
        <v>52.855936</v>
      </c>
      <c r="N72" s="160">
        <v>54.077593</v>
      </c>
      <c r="O72" s="160">
        <v>51.850338000000001</v>
      </c>
    </row>
    <row r="73" spans="1:15" ht="13.5" x14ac:dyDescent="0.25">
      <c r="A73" s="322"/>
      <c r="B73" s="161" t="s">
        <v>154</v>
      </c>
      <c r="C73" s="155" t="s">
        <v>2</v>
      </c>
      <c r="D73" s="162">
        <v>26.915042</v>
      </c>
      <c r="E73" s="162">
        <v>26.968129999999999</v>
      </c>
      <c r="F73" s="162">
        <v>27.820394</v>
      </c>
      <c r="G73" s="162">
        <v>30.239474999999999</v>
      </c>
      <c r="H73" s="162">
        <v>28.604745999999999</v>
      </c>
      <c r="I73" s="162">
        <v>29.737134999999999</v>
      </c>
      <c r="J73" s="162">
        <v>28.350534</v>
      </c>
      <c r="K73" s="162">
        <v>29.829345</v>
      </c>
      <c r="L73" s="162">
        <v>30.11129</v>
      </c>
      <c r="M73" s="162">
        <v>31.173643999999999</v>
      </c>
      <c r="N73" s="162">
        <v>29.654430000000001</v>
      </c>
      <c r="O73" s="162">
        <v>28.133315</v>
      </c>
    </row>
    <row r="74" spans="1:15" ht="13.5" x14ac:dyDescent="0.25">
      <c r="A74" s="323"/>
      <c r="B74" s="161" t="s">
        <v>155</v>
      </c>
      <c r="C74" s="155" t="s">
        <v>2</v>
      </c>
      <c r="D74" s="160">
        <v>38.481686000000003</v>
      </c>
      <c r="E74" s="160">
        <v>37.867458999999997</v>
      </c>
      <c r="F74" s="160">
        <v>38.360798000000003</v>
      </c>
      <c r="G74" s="160">
        <v>40.653773000000001</v>
      </c>
      <c r="H74" s="160">
        <v>39.390287999999998</v>
      </c>
      <c r="I74" s="160">
        <v>40.172438</v>
      </c>
      <c r="J74" s="160">
        <v>39.373567999999999</v>
      </c>
      <c r="K74" s="160">
        <v>40.163252999999997</v>
      </c>
      <c r="L74" s="160">
        <v>40.48386</v>
      </c>
      <c r="M74" s="160">
        <v>41.699703999999997</v>
      </c>
      <c r="N74" s="160">
        <v>41.519658</v>
      </c>
      <c r="O74" s="160">
        <v>39.638587999999999</v>
      </c>
    </row>
    <row r="75" spans="1:15" s="163" customFormat="1" ht="13.5" x14ac:dyDescent="0.25">
      <c r="A75" s="321" t="s">
        <v>188</v>
      </c>
      <c r="B75" s="161" t="s">
        <v>153</v>
      </c>
      <c r="C75" s="155" t="s">
        <v>2</v>
      </c>
      <c r="D75" s="162">
        <v>54.368819999999999</v>
      </c>
      <c r="E75" s="162">
        <v>53.722338999999998</v>
      </c>
      <c r="F75" s="162">
        <v>52.795949</v>
      </c>
      <c r="G75" s="162">
        <v>53.476964000000002</v>
      </c>
      <c r="H75" s="162">
        <v>52.495849</v>
      </c>
      <c r="I75" s="162">
        <v>52.031421999999999</v>
      </c>
      <c r="J75" s="162">
        <v>52.913657999999998</v>
      </c>
      <c r="K75" s="162">
        <v>53.014169000000003</v>
      </c>
      <c r="L75" s="162">
        <v>52.846930999999998</v>
      </c>
      <c r="M75" s="162">
        <v>52.623075999999998</v>
      </c>
      <c r="N75" s="162">
        <v>51.522154</v>
      </c>
      <c r="O75" s="162">
        <v>50.228915000000001</v>
      </c>
    </row>
    <row r="76" spans="1:15" ht="13.5" x14ac:dyDescent="0.25">
      <c r="A76" s="322"/>
      <c r="B76" s="161" t="s">
        <v>154</v>
      </c>
      <c r="C76" s="155" t="s">
        <v>2</v>
      </c>
      <c r="D76" s="160">
        <v>26.958095</v>
      </c>
      <c r="E76" s="160">
        <v>26.764816</v>
      </c>
      <c r="F76" s="160">
        <v>26.687581999999999</v>
      </c>
      <c r="G76" s="160">
        <v>27.700326</v>
      </c>
      <c r="H76" s="160">
        <v>26.818152000000001</v>
      </c>
      <c r="I76" s="160">
        <v>27.333106999999998</v>
      </c>
      <c r="J76" s="160">
        <v>27.471879000000001</v>
      </c>
      <c r="K76" s="160">
        <v>28.132290000000001</v>
      </c>
      <c r="L76" s="160">
        <v>28.748441</v>
      </c>
      <c r="M76" s="160">
        <v>28.978514000000001</v>
      </c>
      <c r="N76" s="160">
        <v>28.974449</v>
      </c>
      <c r="O76" s="160">
        <v>27.668115</v>
      </c>
    </row>
    <row r="77" spans="1:15" ht="13.5" x14ac:dyDescent="0.25">
      <c r="A77" s="323"/>
      <c r="B77" s="161" t="s">
        <v>155</v>
      </c>
      <c r="C77" s="155" t="s">
        <v>2</v>
      </c>
      <c r="D77" s="162">
        <v>40.056314</v>
      </c>
      <c r="E77" s="162">
        <v>39.657195999999999</v>
      </c>
      <c r="F77" s="162">
        <v>39.186951999999998</v>
      </c>
      <c r="G77" s="162">
        <v>40.053269999999998</v>
      </c>
      <c r="H77" s="162">
        <v>39.138134000000001</v>
      </c>
      <c r="I77" s="162">
        <v>39.196866999999997</v>
      </c>
      <c r="J77" s="162">
        <v>39.703569999999999</v>
      </c>
      <c r="K77" s="162">
        <v>40.100071999999997</v>
      </c>
      <c r="L77" s="162">
        <v>40.341517000000003</v>
      </c>
      <c r="M77" s="162">
        <v>40.354562000000001</v>
      </c>
      <c r="N77" s="162">
        <v>39.824294000000002</v>
      </c>
      <c r="O77" s="162">
        <v>38.522613</v>
      </c>
    </row>
    <row r="78" spans="1:15" s="163" customFormat="1" ht="13.5" x14ac:dyDescent="0.25">
      <c r="A78" s="321" t="s">
        <v>189</v>
      </c>
      <c r="B78" s="161" t="s">
        <v>153</v>
      </c>
      <c r="C78" s="155" t="s">
        <v>2</v>
      </c>
      <c r="D78" s="160">
        <v>57.138513000000003</v>
      </c>
      <c r="E78" s="160">
        <v>57.213034</v>
      </c>
      <c r="F78" s="160">
        <v>57.172826999999998</v>
      </c>
      <c r="G78" s="160">
        <v>57.731991000000001</v>
      </c>
      <c r="H78" s="160">
        <v>55.693401999999999</v>
      </c>
      <c r="I78" s="160">
        <v>55.813673999999999</v>
      </c>
      <c r="J78" s="160">
        <v>55.717503000000001</v>
      </c>
      <c r="K78" s="160">
        <v>55.924075999999999</v>
      </c>
      <c r="L78" s="160">
        <v>56.357309999999998</v>
      </c>
      <c r="M78" s="160">
        <v>56.465615</v>
      </c>
      <c r="N78" s="160">
        <v>55.553331999999997</v>
      </c>
      <c r="O78" s="160">
        <v>52.975524999999998</v>
      </c>
    </row>
    <row r="79" spans="1:15" ht="13.5" x14ac:dyDescent="0.25">
      <c r="A79" s="322"/>
      <c r="B79" s="161" t="s">
        <v>154</v>
      </c>
      <c r="C79" s="155" t="s">
        <v>2</v>
      </c>
      <c r="D79" s="162">
        <v>36.813676000000001</v>
      </c>
      <c r="E79" s="162">
        <v>37.534941000000003</v>
      </c>
      <c r="F79" s="162">
        <v>37.681173000000001</v>
      </c>
      <c r="G79" s="162">
        <v>38.674548000000001</v>
      </c>
      <c r="H79" s="162">
        <v>36.018096</v>
      </c>
      <c r="I79" s="162">
        <v>37.249868999999997</v>
      </c>
      <c r="J79" s="162">
        <v>38.616264999999999</v>
      </c>
      <c r="K79" s="162">
        <v>37.831221999999997</v>
      </c>
      <c r="L79" s="162">
        <v>37.289890999999997</v>
      </c>
      <c r="M79" s="162">
        <v>38.812939999999998</v>
      </c>
      <c r="N79" s="162">
        <v>40.563395</v>
      </c>
      <c r="O79" s="162">
        <v>37.422958999999999</v>
      </c>
    </row>
    <row r="80" spans="1:15" ht="13.5" x14ac:dyDescent="0.25">
      <c r="A80" s="323"/>
      <c r="B80" s="161" t="s">
        <v>155</v>
      </c>
      <c r="C80" s="155" t="s">
        <v>2</v>
      </c>
      <c r="D80" s="160">
        <v>46.693353000000002</v>
      </c>
      <c r="E80" s="160">
        <v>47.096682999999999</v>
      </c>
      <c r="F80" s="160">
        <v>47.152341999999997</v>
      </c>
      <c r="G80" s="160">
        <v>47.935447000000003</v>
      </c>
      <c r="H80" s="160">
        <v>45.583151999999998</v>
      </c>
      <c r="I80" s="160">
        <v>46.278903</v>
      </c>
      <c r="J80" s="160">
        <v>46.936883999999999</v>
      </c>
      <c r="K80" s="160">
        <v>46.642076000000003</v>
      </c>
      <c r="L80" s="160">
        <v>46.581972999999998</v>
      </c>
      <c r="M80" s="160">
        <v>47.418999999999997</v>
      </c>
      <c r="N80" s="160">
        <v>47.868789999999997</v>
      </c>
      <c r="O80" s="160">
        <v>45.004001000000002</v>
      </c>
    </row>
    <row r="81" spans="1:15" s="163" customFormat="1" ht="15" x14ac:dyDescent="0.25">
      <c r="A81" s="167" t="s">
        <v>190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5" spans="1:15" ht="12.75" customHeight="1" x14ac:dyDescent="0.2"/>
    <row r="86" spans="1:15" ht="12.75" customHeight="1" x14ac:dyDescent="0.2"/>
  </sheetData>
  <mergeCells count="22">
    <mergeCell ref="A33:A35"/>
    <mergeCell ref="A2:C2"/>
    <mergeCell ref="A3:C3"/>
    <mergeCell ref="A4:C4"/>
    <mergeCell ref="A9:A11"/>
    <mergeCell ref="A12:A14"/>
    <mergeCell ref="A15:A17"/>
    <mergeCell ref="A18:A20"/>
    <mergeCell ref="A21:A23"/>
    <mergeCell ref="A24:A26"/>
    <mergeCell ref="A27:A29"/>
    <mergeCell ref="A30:A32"/>
    <mergeCell ref="A69:A71"/>
    <mergeCell ref="A72:A74"/>
    <mergeCell ref="A75:A77"/>
    <mergeCell ref="A78:A80"/>
    <mergeCell ref="A36:A38"/>
    <mergeCell ref="A39:A41"/>
    <mergeCell ref="A42:A44"/>
    <mergeCell ref="A60:A62"/>
    <mergeCell ref="A63:A65"/>
    <mergeCell ref="A66:A68"/>
  </mergeCells>
  <hyperlinks>
    <hyperlink ref="A1" r:id="rId1" display="http://dati.istat.it/OECDStat_Metadata/ShowMetadata.ashx?Dataset=DCCV_TAXATVT1&amp;ShowOnWeb=true&amp;Lang=it"/>
    <hyperlink ref="E4" r:id="rId2" display="http://dati.istat.it/OECDStat_Metadata/ShowMetadata.ashx?Dataset=DCCV_TAXATVT1&amp;Coords=[TIME].[2010]&amp;ShowOnWeb=true&amp;Lang=it"/>
    <hyperlink ref="F4" r:id="rId3" display="http://dati.istat.it/OECDStat_Metadata/ShowMetadata.ashx?Dataset=DCCV_TAXATVT1&amp;Coords=[TIME].[2011]&amp;ShowOnWeb=true&amp;Lang=it"/>
    <hyperlink ref="L4" r:id="rId4" display="http://dati.istat.it/OECDStat_Metadata/ShowMetadata.ashx?Dataset=DCCV_TAXATVT1&amp;Coords=[TIME].[2017]&amp;ShowOnWeb=true&amp;Lang=it"/>
    <hyperlink ref="A81" r:id="rId5" display="http://dativ7b.istat.it//index.aspx?DatasetCode=DCCV_TAXATVT1"/>
  </hyperlinks>
  <pageMargins left="0.75" right="0.75" top="1" bottom="1" header="0.5" footer="0.5"/>
  <pageSetup orientation="portrait" horizontalDpi="0" verticalDpi="0"/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H29"/>
  <sheetViews>
    <sheetView zoomScale="85" zoomScaleNormal="85" workbookViewId="0">
      <selection activeCell="H17" sqref="H17"/>
    </sheetView>
  </sheetViews>
  <sheetFormatPr defaultRowHeight="15" x14ac:dyDescent="0.25"/>
  <cols>
    <col min="1" max="2" width="26.140625" style="146" customWidth="1"/>
    <col min="3" max="3" width="6.7109375" style="146" customWidth="1"/>
    <col min="4" max="4" width="15.42578125" bestFit="1" customWidth="1"/>
  </cols>
  <sheetData>
    <row r="1" spans="1:8" x14ac:dyDescent="0.25">
      <c r="A1" s="168"/>
      <c r="B1"/>
      <c r="C1"/>
    </row>
    <row r="2" spans="1:8" x14ac:dyDescent="0.25">
      <c r="A2" s="169" t="s">
        <v>163</v>
      </c>
      <c r="B2"/>
      <c r="C2"/>
      <c r="H2" s="81" t="s">
        <v>191</v>
      </c>
    </row>
    <row r="3" spans="1:8" x14ac:dyDescent="0.25">
      <c r="A3" s="170" t="s">
        <v>1</v>
      </c>
      <c r="B3" s="152" t="s">
        <v>151</v>
      </c>
      <c r="C3"/>
      <c r="D3" s="171"/>
      <c r="E3" s="152" t="s">
        <v>151</v>
      </c>
      <c r="F3" s="146"/>
    </row>
    <row r="4" spans="1:8" x14ac:dyDescent="0.25">
      <c r="A4" s="165" t="s">
        <v>3</v>
      </c>
      <c r="B4" s="160">
        <v>48.510142999999999</v>
      </c>
      <c r="C4"/>
      <c r="D4" s="164" t="s">
        <v>192</v>
      </c>
      <c r="E4" s="162">
        <v>56.795160000000003</v>
      </c>
      <c r="F4" s="146"/>
    </row>
    <row r="5" spans="1:8" x14ac:dyDescent="0.25">
      <c r="A5" s="164" t="s">
        <v>169</v>
      </c>
      <c r="B5" s="162">
        <v>51.064675000000001</v>
      </c>
      <c r="C5"/>
      <c r="D5" s="164" t="s">
        <v>193</v>
      </c>
      <c r="E5" s="160">
        <v>54.802442999999997</v>
      </c>
      <c r="F5" s="146"/>
    </row>
    <row r="6" spans="1:8" x14ac:dyDescent="0.25">
      <c r="A6" s="164" t="s">
        <v>170</v>
      </c>
      <c r="B6" s="160">
        <v>53.017519999999998</v>
      </c>
      <c r="C6"/>
      <c r="D6" s="156" t="s">
        <v>194</v>
      </c>
      <c r="E6" s="160">
        <v>53.554623999999997</v>
      </c>
      <c r="F6" s="146"/>
    </row>
    <row r="7" spans="1:8" x14ac:dyDescent="0.25">
      <c r="A7" s="164" t="s">
        <v>171</v>
      </c>
      <c r="B7" s="162">
        <v>48.346741000000002</v>
      </c>
      <c r="C7"/>
      <c r="D7" s="156" t="s">
        <v>195</v>
      </c>
      <c r="E7" s="160">
        <v>53.151961999999997</v>
      </c>
      <c r="F7" s="146"/>
    </row>
    <row r="8" spans="1:8" x14ac:dyDescent="0.25">
      <c r="A8" s="164" t="s">
        <v>172</v>
      </c>
      <c r="B8" s="160">
        <v>53.554623999999997</v>
      </c>
      <c r="C8"/>
      <c r="D8" s="164" t="s">
        <v>196</v>
      </c>
      <c r="E8" s="160">
        <v>53.017519999999998</v>
      </c>
      <c r="F8" s="146"/>
    </row>
    <row r="9" spans="1:8" x14ac:dyDescent="0.25">
      <c r="A9" s="164" t="s">
        <v>173</v>
      </c>
      <c r="B9" s="162">
        <v>56.795160000000003</v>
      </c>
      <c r="C9"/>
      <c r="D9" s="156" t="s">
        <v>197</v>
      </c>
      <c r="E9" s="162">
        <v>52.261558999999998</v>
      </c>
      <c r="F9" s="146"/>
    </row>
    <row r="10" spans="1:8" x14ac:dyDescent="0.25">
      <c r="A10" s="164" t="s">
        <v>174</v>
      </c>
      <c r="B10" s="160">
        <v>53.151961999999997</v>
      </c>
      <c r="C10"/>
      <c r="D10" s="164" t="s">
        <v>198</v>
      </c>
      <c r="E10" s="162">
        <v>51.532533000000001</v>
      </c>
      <c r="F10" s="146"/>
    </row>
    <row r="11" spans="1:8" x14ac:dyDescent="0.25">
      <c r="A11" s="164" t="s">
        <v>175</v>
      </c>
      <c r="B11" s="162">
        <v>51.532533000000001</v>
      </c>
      <c r="C11"/>
      <c r="D11" s="156" t="s">
        <v>199</v>
      </c>
      <c r="E11" s="162">
        <v>51.064675000000001</v>
      </c>
      <c r="F11" s="146"/>
    </row>
    <row r="12" spans="1:8" x14ac:dyDescent="0.25">
      <c r="A12" s="164" t="s">
        <v>176</v>
      </c>
      <c r="B12" s="160">
        <v>54.802442999999997</v>
      </c>
      <c r="C12"/>
      <c r="D12" s="156" t="s">
        <v>200</v>
      </c>
      <c r="E12" s="160">
        <v>50.958412000000003</v>
      </c>
      <c r="F12" s="146"/>
    </row>
    <row r="13" spans="1:8" x14ac:dyDescent="0.25">
      <c r="A13" s="164" t="s">
        <v>177</v>
      </c>
      <c r="B13" s="162">
        <v>52.261558999999998</v>
      </c>
      <c r="C13"/>
      <c r="D13" s="156" t="s">
        <v>201</v>
      </c>
      <c r="E13" s="162">
        <v>50.878121999999998</v>
      </c>
      <c r="F13" s="146"/>
    </row>
    <row r="14" spans="1:8" x14ac:dyDescent="0.25">
      <c r="A14" s="164" t="s">
        <v>178</v>
      </c>
      <c r="B14" s="160">
        <v>50.701017</v>
      </c>
      <c r="C14"/>
      <c r="D14" s="156" t="s">
        <v>202</v>
      </c>
      <c r="E14" s="160">
        <v>50.701017</v>
      </c>
      <c r="F14" s="146"/>
    </row>
    <row r="15" spans="1:8" x14ac:dyDescent="0.25">
      <c r="A15" s="164" t="s">
        <v>179</v>
      </c>
      <c r="B15" s="162">
        <v>50.878121999999998</v>
      </c>
      <c r="C15"/>
      <c r="D15" s="158" t="s">
        <v>3</v>
      </c>
      <c r="E15" s="160">
        <v>48.510142999999999</v>
      </c>
      <c r="F15" s="146"/>
    </row>
    <row r="16" spans="1:8" x14ac:dyDescent="0.25">
      <c r="A16" s="164" t="s">
        <v>180</v>
      </c>
      <c r="B16" s="160">
        <v>50.958412000000003</v>
      </c>
      <c r="C16"/>
      <c r="D16" s="156" t="s">
        <v>203</v>
      </c>
      <c r="E16" s="162">
        <v>48.346741000000002</v>
      </c>
      <c r="F16" s="146"/>
    </row>
    <row r="17" spans="1:8" x14ac:dyDescent="0.25">
      <c r="A17" s="165" t="s">
        <v>156</v>
      </c>
      <c r="B17" s="162">
        <v>47.299953000000002</v>
      </c>
      <c r="C17"/>
      <c r="D17" s="165" t="s">
        <v>11</v>
      </c>
      <c r="E17" s="162">
        <v>47.299953000000002</v>
      </c>
      <c r="F17" s="146"/>
      <c r="H17" s="210" t="s">
        <v>241</v>
      </c>
    </row>
    <row r="18" spans="1:8" x14ac:dyDescent="0.25">
      <c r="A18" s="165" t="s">
        <v>157</v>
      </c>
      <c r="B18" s="160">
        <v>47.108193999999997</v>
      </c>
      <c r="C18"/>
      <c r="D18" s="156" t="s">
        <v>204</v>
      </c>
      <c r="E18" s="160">
        <v>45.004001000000002</v>
      </c>
      <c r="F18" s="146"/>
    </row>
    <row r="19" spans="1:8" x14ac:dyDescent="0.25">
      <c r="A19" s="165" t="s">
        <v>158</v>
      </c>
      <c r="B19" s="162">
        <v>49.059142000000001</v>
      </c>
      <c r="C19"/>
      <c r="D19" s="156" t="s">
        <v>205</v>
      </c>
      <c r="E19" s="160">
        <v>44.009540999999999</v>
      </c>
      <c r="F19" s="146"/>
    </row>
    <row r="20" spans="1:8" x14ac:dyDescent="0.25">
      <c r="A20" s="165" t="s">
        <v>159</v>
      </c>
      <c r="B20" s="160">
        <v>47.949221000000001</v>
      </c>
      <c r="C20"/>
      <c r="D20" s="156" t="s">
        <v>206</v>
      </c>
      <c r="E20" s="162">
        <v>41.963749999999997</v>
      </c>
      <c r="F20" s="146"/>
    </row>
    <row r="21" spans="1:8" x14ac:dyDescent="0.25">
      <c r="A21" s="165" t="s">
        <v>160</v>
      </c>
      <c r="B21" s="162">
        <v>45.505133999999998</v>
      </c>
      <c r="C21"/>
      <c r="D21" s="156" t="s">
        <v>207</v>
      </c>
      <c r="E21" s="160">
        <v>40.845865000000003</v>
      </c>
      <c r="F21" s="146"/>
    </row>
    <row r="22" spans="1:8" x14ac:dyDescent="0.25">
      <c r="A22" s="164" t="s">
        <v>183</v>
      </c>
      <c r="B22" s="160">
        <v>44.009540999999999</v>
      </c>
      <c r="C22"/>
      <c r="D22" s="156" t="s">
        <v>208</v>
      </c>
      <c r="E22" s="162">
        <v>39.883316000000001</v>
      </c>
      <c r="F22" s="146"/>
    </row>
    <row r="23" spans="1:8" x14ac:dyDescent="0.25">
      <c r="A23" s="164" t="s">
        <v>184</v>
      </c>
      <c r="B23" s="162">
        <v>39.883316000000001</v>
      </c>
      <c r="C23"/>
      <c r="D23" s="156" t="s">
        <v>209</v>
      </c>
      <c r="E23" s="160">
        <v>39.638587999999999</v>
      </c>
      <c r="F23" s="146"/>
    </row>
    <row r="24" spans="1:8" x14ac:dyDescent="0.25">
      <c r="A24" s="164" t="s">
        <v>185</v>
      </c>
      <c r="B24" s="160">
        <v>40.845865000000003</v>
      </c>
      <c r="C24"/>
      <c r="D24" s="156" t="s">
        <v>210</v>
      </c>
      <c r="E24" s="162">
        <v>38.522613</v>
      </c>
      <c r="F24" s="146"/>
    </row>
    <row r="25" spans="1:8" x14ac:dyDescent="0.25">
      <c r="A25" s="164" t="s">
        <v>186</v>
      </c>
      <c r="B25" s="162">
        <v>41.963749999999997</v>
      </c>
      <c r="C25"/>
    </row>
    <row r="26" spans="1:8" x14ac:dyDescent="0.25">
      <c r="A26" s="164" t="s">
        <v>187</v>
      </c>
      <c r="B26" s="160">
        <v>39.638587999999999</v>
      </c>
      <c r="C26"/>
    </row>
    <row r="27" spans="1:8" x14ac:dyDescent="0.25">
      <c r="A27" s="164" t="s">
        <v>188</v>
      </c>
      <c r="B27" s="162">
        <v>38.522613</v>
      </c>
      <c r="C27"/>
    </row>
    <row r="28" spans="1:8" x14ac:dyDescent="0.25">
      <c r="A28" s="164" t="s">
        <v>189</v>
      </c>
      <c r="B28" s="160">
        <v>45.004001000000002</v>
      </c>
      <c r="C28"/>
    </row>
    <row r="29" spans="1:8" x14ac:dyDescent="0.25">
      <c r="A29" s="172"/>
      <c r="C29" s="172"/>
    </row>
  </sheetData>
  <hyperlinks>
    <hyperlink ref="A2" r:id="rId1" display="http://dati.istat.it/OECDStat_Metadata/ShowMetadata.ashx?Dataset=DCCV_TAXATVT1&amp;ShowOnWeb=true&amp;Lang=it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Tab. 5.1 Graf. 5.1</vt:lpstr>
      <vt:lpstr>Tab. 5.2</vt:lpstr>
      <vt:lpstr>Tab. 5.3 - Graf. 5.2</vt:lpstr>
      <vt:lpstr>Tab. 5.4</vt:lpstr>
      <vt:lpstr>Graf. 5.3 - 5.4</vt:lpstr>
      <vt:lpstr>Tab. 5.5, Graf. 5.5-5.6-5.7</vt:lpstr>
      <vt:lpstr>Tab 5.6</vt:lpstr>
      <vt:lpstr>Graf. 5.8</vt:lpstr>
      <vt:lpstr>Graf. 5.9</vt:lpstr>
      <vt:lpstr>Tab. 5.7, Graf. 5.10 - 5.11</vt:lpstr>
      <vt:lpstr>Tab. 5.8 Graf. 5.12 - 5.13</vt:lpstr>
      <vt:lpstr>Tab 5.9 - 5.10</vt:lpstr>
      <vt:lpstr>Graf. 5.14 - 5.15</vt:lpstr>
      <vt:lpstr>Graf. 5.16-5.17</vt:lpstr>
      <vt:lpstr>Graf. 5.18</vt:lpstr>
      <vt:lpstr>Graf. 5.19-5.20</vt:lpstr>
      <vt:lpstr>Tab. 5.11</vt:lpstr>
      <vt:lpstr>Graf. 5.21-5.22-5.23</vt:lpstr>
      <vt:lpstr>Tab. 5.12-5.13-5.14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Valentino</dc:creator>
  <cp:lastModifiedBy>Mirjeta Ajdini</cp:lastModifiedBy>
  <dcterms:created xsi:type="dcterms:W3CDTF">2015-10-01T10:19:45Z</dcterms:created>
  <dcterms:modified xsi:type="dcterms:W3CDTF">2022-04-05T08:27:09Z</dcterms:modified>
</cp:coreProperties>
</file>