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1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3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5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6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7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Nuova cartella\"/>
    </mc:Choice>
  </mc:AlternateContent>
  <bookViews>
    <workbookView xWindow="0" yWindow="0" windowWidth="21570" windowHeight="8070" activeTab="4"/>
  </bookViews>
  <sheets>
    <sheet name="Graf. 2.1" sheetId="1" r:id="rId1"/>
    <sheet name="Graf 2.2-2.3-2.4-2.5" sheetId="2" r:id="rId2"/>
    <sheet name="Graf. 2.6" sheetId="3" r:id="rId3"/>
    <sheet name="2.7-2.8-2.10-2.11-2.14-2.16..." sheetId="4" r:id="rId4"/>
    <sheet name="G 2.9-2.12-2.13-2.15-2.17-..." sheetId="5" r:id="rId5"/>
  </sheets>
  <definedNames>
    <definedName name="_xlnm._FilterDatabase" localSheetId="3" hidden="1">'2.7-2.8-2.10-2.11-2.14-2.16...'!$A$6:$O$101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5" l="1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A1" i="5"/>
  <c r="P56" i="4" l="1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I29" i="3" l="1"/>
  <c r="K49" i="3"/>
  <c r="J49" i="3"/>
  <c r="I49" i="3"/>
  <c r="H49" i="3"/>
  <c r="G49" i="3"/>
  <c r="F49" i="3"/>
  <c r="E49" i="3"/>
  <c r="D49" i="3"/>
  <c r="C49" i="3"/>
  <c r="K48" i="3"/>
  <c r="J48" i="3"/>
  <c r="I48" i="3"/>
  <c r="H48" i="3"/>
  <c r="G48" i="3"/>
  <c r="F48" i="3"/>
  <c r="E48" i="3"/>
  <c r="D48" i="3"/>
  <c r="C48" i="3"/>
  <c r="K47" i="3"/>
  <c r="J47" i="3"/>
  <c r="I47" i="3"/>
  <c r="H47" i="3"/>
  <c r="G47" i="3"/>
  <c r="F47" i="3"/>
  <c r="E47" i="3"/>
  <c r="D47" i="3"/>
  <c r="C47" i="3"/>
  <c r="K46" i="3"/>
  <c r="J46" i="3"/>
  <c r="I46" i="3"/>
  <c r="H46" i="3"/>
  <c r="G46" i="3"/>
  <c r="F46" i="3"/>
  <c r="E46" i="3"/>
  <c r="D46" i="3"/>
  <c r="C46" i="3"/>
  <c r="K45" i="3"/>
  <c r="J45" i="3"/>
  <c r="I45" i="3"/>
  <c r="H45" i="3"/>
  <c r="G45" i="3"/>
  <c r="F45" i="3"/>
  <c r="E45" i="3"/>
  <c r="D45" i="3"/>
  <c r="C45" i="3"/>
  <c r="K44" i="3"/>
  <c r="J44" i="3"/>
  <c r="I44" i="3"/>
  <c r="H44" i="3"/>
  <c r="G44" i="3"/>
  <c r="F44" i="3"/>
  <c r="E44" i="3"/>
  <c r="D44" i="3"/>
  <c r="C44" i="3"/>
  <c r="K43" i="3"/>
  <c r="J43" i="3"/>
  <c r="I43" i="3"/>
  <c r="H43" i="3"/>
  <c r="G43" i="3"/>
  <c r="F43" i="3"/>
  <c r="E43" i="3"/>
  <c r="D43" i="3"/>
  <c r="C43" i="3"/>
  <c r="K42" i="3"/>
  <c r="J42" i="3"/>
  <c r="I42" i="3"/>
  <c r="H42" i="3"/>
  <c r="G42" i="3"/>
  <c r="F42" i="3"/>
  <c r="E42" i="3"/>
  <c r="D42" i="3"/>
  <c r="C42" i="3"/>
  <c r="K41" i="3"/>
  <c r="J41" i="3"/>
  <c r="I41" i="3"/>
  <c r="H41" i="3"/>
  <c r="G41" i="3"/>
  <c r="F41" i="3"/>
  <c r="E41" i="3"/>
  <c r="D41" i="3"/>
  <c r="C41" i="3"/>
  <c r="K40" i="3"/>
  <c r="J40" i="3"/>
  <c r="I40" i="3"/>
  <c r="H40" i="3"/>
  <c r="G40" i="3"/>
  <c r="F40" i="3"/>
  <c r="E40" i="3"/>
  <c r="D40" i="3"/>
  <c r="C40" i="3"/>
  <c r="K39" i="3"/>
  <c r="J39" i="3"/>
  <c r="I39" i="3"/>
  <c r="H39" i="3"/>
  <c r="G39" i="3"/>
  <c r="F39" i="3"/>
  <c r="E39" i="3"/>
  <c r="D39" i="3"/>
  <c r="C39" i="3"/>
  <c r="K38" i="3"/>
  <c r="J38" i="3"/>
  <c r="I38" i="3"/>
  <c r="H38" i="3"/>
  <c r="G38" i="3"/>
  <c r="F38" i="3"/>
  <c r="E38" i="3"/>
  <c r="D38" i="3"/>
  <c r="C38" i="3"/>
  <c r="K37" i="3"/>
  <c r="J37" i="3"/>
  <c r="I37" i="3"/>
  <c r="H37" i="3"/>
  <c r="G37" i="3"/>
  <c r="F37" i="3"/>
  <c r="E37" i="3"/>
  <c r="D37" i="3"/>
  <c r="C37" i="3"/>
  <c r="K36" i="3"/>
  <c r="J36" i="3"/>
  <c r="I36" i="3"/>
  <c r="H36" i="3"/>
  <c r="G36" i="3"/>
  <c r="F36" i="3"/>
  <c r="E36" i="3"/>
  <c r="D36" i="3"/>
  <c r="C36" i="3"/>
  <c r="K35" i="3"/>
  <c r="J35" i="3"/>
  <c r="I35" i="3"/>
  <c r="H35" i="3"/>
  <c r="G35" i="3"/>
  <c r="F35" i="3"/>
  <c r="E35" i="3"/>
  <c r="D35" i="3"/>
  <c r="C35" i="3"/>
  <c r="K34" i="3"/>
  <c r="J34" i="3"/>
  <c r="I34" i="3"/>
  <c r="H34" i="3"/>
  <c r="G34" i="3"/>
  <c r="F34" i="3"/>
  <c r="E34" i="3"/>
  <c r="D34" i="3"/>
  <c r="C34" i="3"/>
  <c r="K33" i="3"/>
  <c r="J33" i="3"/>
  <c r="I33" i="3"/>
  <c r="H33" i="3"/>
  <c r="G33" i="3"/>
  <c r="F33" i="3"/>
  <c r="E33" i="3"/>
  <c r="D33" i="3"/>
  <c r="C33" i="3"/>
  <c r="K32" i="3"/>
  <c r="J32" i="3"/>
  <c r="I32" i="3"/>
  <c r="H32" i="3"/>
  <c r="G32" i="3"/>
  <c r="F32" i="3"/>
  <c r="E32" i="3"/>
  <c r="D32" i="3"/>
  <c r="C32" i="3"/>
  <c r="K31" i="3"/>
  <c r="J31" i="3"/>
  <c r="I31" i="3"/>
  <c r="H31" i="3"/>
  <c r="G31" i="3"/>
  <c r="F31" i="3"/>
  <c r="E31" i="3"/>
  <c r="D31" i="3"/>
  <c r="C31" i="3"/>
  <c r="K30" i="3"/>
  <c r="J30" i="3"/>
  <c r="I30" i="3"/>
  <c r="E30" i="3"/>
  <c r="D30" i="3"/>
  <c r="C30" i="3"/>
  <c r="K29" i="3"/>
  <c r="J29" i="3"/>
  <c r="E29" i="3"/>
  <c r="D29" i="3"/>
  <c r="C29" i="3"/>
</calcChain>
</file>

<file path=xl/sharedStrings.xml><?xml version="1.0" encoding="utf-8"?>
<sst xmlns="http://schemas.openxmlformats.org/spreadsheetml/2006/main" count="709" uniqueCount="289">
  <si>
    <t>Superficie investita in Abruzzo per tipo di coltivazione (ettari). Anni 2010-2020</t>
  </si>
  <si>
    <t>Sup. investita (ettari)</t>
  </si>
  <si>
    <t>Anno</t>
  </si>
  <si>
    <t>2010</t>
  </si>
  <si>
    <t>2011</t>
  </si>
  <si>
    <t>2012</t>
  </si>
  <si>
    <t>2013</t>
  </si>
  <si>
    <t>2014</t>
  </si>
  <si>
    <t>Cereali</t>
  </si>
  <si>
    <t>Legumi secchi</t>
  </si>
  <si>
    <t>Piante da tubero</t>
  </si>
  <si>
    <t>Ortaggi in piena aria</t>
  </si>
  <si>
    <t>Frutta fresca</t>
  </si>
  <si>
    <t>Vite</t>
  </si>
  <si>
    <t>Olivo</t>
  </si>
  <si>
    <t>Grafico 2.1: Superficie investita in Abruzzo per tipo di coltivazione (ettari). Anni 2016, 2018, 2020</t>
  </si>
  <si>
    <t>Abruzzo</t>
  </si>
  <si>
    <t>Italia</t>
  </si>
  <si>
    <t>Grafico 2.2: Superficie e produzione  di cereali in Abruzzo. Quote percentuali rispetto all'Italia. Anno 2020</t>
  </si>
  <si>
    <t>%</t>
  </si>
  <si>
    <t>Coltivazione</t>
  </si>
  <si>
    <t xml:space="preserve"> Superficie</t>
  </si>
  <si>
    <t>Produzione</t>
  </si>
  <si>
    <t>Frum. 
tenero</t>
  </si>
  <si>
    <t>Frum. duro</t>
  </si>
  <si>
    <t>Segale</t>
  </si>
  <si>
    <t>Orzo</t>
  </si>
  <si>
    <t>Avena</t>
  </si>
  <si>
    <t>Mais</t>
  </si>
  <si>
    <t>Sorgo</t>
  </si>
  <si>
    <t>Altri cereali</t>
  </si>
  <si>
    <t>Tot. cereali</t>
  </si>
  <si>
    <t>Leguminose e patate e coltiv. Industriali</t>
  </si>
  <si>
    <t>Superficie</t>
  </si>
  <si>
    <t xml:space="preserve">Produzione </t>
  </si>
  <si>
    <t>Grafico 2.3: Superficie e produzione di leguminose e patate e girasoli in Abruzzo. Quote percentuali rispetto all'Italia. Anno 2020</t>
  </si>
  <si>
    <t>Pisello da granella</t>
  </si>
  <si>
    <t>Cece</t>
  </si>
  <si>
    <t>Lenticchia</t>
  </si>
  <si>
    <t>Fava da granella</t>
  </si>
  <si>
    <t>Fagiolo</t>
  </si>
  <si>
    <t>Pisello proteico</t>
  </si>
  <si>
    <t>Patata primaticcia</t>
  </si>
  <si>
    <t>Patata comune</t>
  </si>
  <si>
    <t>Girasole</t>
  </si>
  <si>
    <t>Coltivazioni</t>
  </si>
  <si>
    <t>Carota e 
pastinaca</t>
  </si>
  <si>
    <t>Cipolla</t>
  </si>
  <si>
    <t>Grafico 2.4: Superficie e produzione di ortaggi in piena aria in Abruzzo. Quote percentuali rispetto all'Italia. Anno 2020</t>
  </si>
  <si>
    <t>Rapa</t>
  </si>
  <si>
    <t>Asparago</t>
  </si>
  <si>
    <t>Bietola 
da costa</t>
  </si>
  <si>
    <t>Broccoletto di rapa</t>
  </si>
  <si>
    <t>Carciofo</t>
  </si>
  <si>
    <t>Cavolo 
cappuccio*</t>
  </si>
  <si>
    <t>Cavolo verza</t>
  </si>
  <si>
    <t>Cavolfiore e cavolo brocc</t>
  </si>
  <si>
    <t>Finocchio</t>
  </si>
  <si>
    <t>Indivia</t>
  </si>
  <si>
    <t>Lattuga</t>
  </si>
  <si>
    <t>Radicchio o 
cicoria</t>
  </si>
  <si>
    <t>Fragola</t>
  </si>
  <si>
    <t>Melanzana</t>
  </si>
  <si>
    <t>Peperone</t>
  </si>
  <si>
    <t>* Dati 2019 provvisori</t>
  </si>
  <si>
    <t>Popone o melone</t>
  </si>
  <si>
    <t>Zucchina</t>
  </si>
  <si>
    <t>* Dati 2019</t>
  </si>
  <si>
    <t>Grafico 2.5: Superficie e produzione di frutta fresca, olive e vite in Abruzzo. Quote percentuali rispetto all'Italia. Anno 2020</t>
  </si>
  <si>
    <t>Melo</t>
  </si>
  <si>
    <t>Albicocca</t>
  </si>
  <si>
    <t>Ciliegio</t>
  </si>
  <si>
    <t>Pesco</t>
  </si>
  <si>
    <t>Nettarina</t>
  </si>
  <si>
    <t>Susino</t>
  </si>
  <si>
    <t>Uva da tavola</t>
  </si>
  <si>
    <t>Uva da vino</t>
  </si>
  <si>
    <t>Fonte dati: ISTAT - Indagine di struttura delle aziende agricole</t>
  </si>
  <si>
    <t>La voce “Olivo” include: olive da tavola e olive da olio.</t>
  </si>
  <si>
    <t>Grafico 2.6: Produzione di vino DOP e IGP rispetto al totale DOP e IGP nazionale. Quote percentuali. Anno 2020</t>
  </si>
  <si>
    <t xml:space="preserve">  vino</t>
  </si>
  <si>
    <t xml:space="preserve">  vino D:O:P:</t>
  </si>
  <si>
    <t xml:space="preserve">  vino D:O:P: bianco</t>
  </si>
  <si>
    <t xml:space="preserve">  vino D:O:P: rosso e rosato</t>
  </si>
  <si>
    <t xml:space="preserve">  vino I.G.P.</t>
  </si>
  <si>
    <t xml:space="preserve">  vino I.G.P. bianco</t>
  </si>
  <si>
    <t xml:space="preserve">  vino I.G.P. rosso e rosato</t>
  </si>
  <si>
    <t xml:space="preserve">  vino da tavola</t>
  </si>
  <si>
    <t xml:space="preserve">  vino bianco</t>
  </si>
  <si>
    <t xml:space="preserve">  vino rosso e rosato</t>
  </si>
  <si>
    <t xml:space="preserve">  Piemonte</t>
  </si>
  <si>
    <t>..</t>
  </si>
  <si>
    <t xml:space="preserve">  Valle d'Aosta / Vallée d'Aoste</t>
  </si>
  <si>
    <t xml:space="preserve">  Lombardia</t>
  </si>
  <si>
    <t xml:space="preserve">  Liguria</t>
  </si>
  <si>
    <t xml:space="preserve">  Trentino Alto Adige / Südtirol</t>
  </si>
  <si>
    <t xml:space="preserve">  Veneto</t>
  </si>
  <si>
    <t xml:space="preserve">  Friuli-Venezia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</si>
  <si>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</si>
  <si>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</si>
  <si>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</si>
  <si>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</si>
  <si>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</si>
  <si>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</si>
  <si>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</si>
  <si>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</si>
  <si>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</si>
  <si>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</si>
  <si>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</si>
  <si>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</si>
  <si>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</si>
  <si>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%    Vino DOP</t>
  </si>
  <si>
    <t xml:space="preserve"> % Vino IGP</t>
  </si>
  <si>
    <t xml:space="preserve">  Vino da tavola</t>
  </si>
  <si>
    <t>Quote regionali</t>
  </si>
  <si>
    <t>Totale DOP</t>
  </si>
  <si>
    <t xml:space="preserve">Bianco DOP </t>
  </si>
  <si>
    <t xml:space="preserve"> Rosso e rosato DOP</t>
  </si>
  <si>
    <t>Totale IGP</t>
  </si>
  <si>
    <t>Bianco IGP</t>
  </si>
  <si>
    <t>Rosso e rosato IGP</t>
  </si>
  <si>
    <t>Totale Vino da tavola</t>
  </si>
  <si>
    <t>Bianco</t>
  </si>
  <si>
    <t xml:space="preserve"> Rosso e rosato</t>
  </si>
  <si>
    <t>Vino DOP</t>
  </si>
  <si>
    <t>Vino  IGP</t>
  </si>
  <si>
    <t>Vino da tavola</t>
  </si>
  <si>
    <t>Piemonte</t>
  </si>
  <si>
    <t>Valle d'Aosta</t>
  </si>
  <si>
    <t>Lombardia</t>
  </si>
  <si>
    <t>Liguria</t>
  </si>
  <si>
    <t>Trentino A. A.</t>
  </si>
  <si>
    <t>Veneto</t>
  </si>
  <si>
    <t>Friuli V. G.</t>
  </si>
  <si>
    <t>Emilia Romagna</t>
  </si>
  <si>
    <t>Toscana</t>
  </si>
  <si>
    <t>Umbria</t>
  </si>
  <si>
    <t>Marche</t>
  </si>
  <si>
    <t>Lazio</t>
  </si>
  <si>
    <t>Molise</t>
  </si>
  <si>
    <t>Campania</t>
  </si>
  <si>
    <t>Puglia</t>
  </si>
  <si>
    <t>Basilicata</t>
  </si>
  <si>
    <t>Calabria</t>
  </si>
  <si>
    <t>Sicilia</t>
  </si>
  <si>
    <t>Sardegna</t>
  </si>
  <si>
    <t xml:space="preserve"> ITALIA</t>
  </si>
  <si>
    <t>Produzione totale - Ettolitri</t>
  </si>
  <si>
    <t>Dataset:Coltivazioni</t>
  </si>
  <si>
    <t>Tipo dato</t>
  </si>
  <si>
    <t>superficie totale - ettari</t>
  </si>
  <si>
    <t>Territorio</t>
  </si>
  <si>
    <t>Seleziona periodo</t>
  </si>
  <si>
    <t>2007</t>
  </si>
  <si>
    <t>2008</t>
  </si>
  <si>
    <t>2009</t>
  </si>
  <si>
    <t>2015</t>
  </si>
  <si>
    <t>2016</t>
  </si>
  <si>
    <t>2017</t>
  </si>
  <si>
    <t>2018</t>
  </si>
  <si>
    <t>2019</t>
  </si>
  <si>
    <t>2020</t>
  </si>
  <si>
    <t>Tipo di coltivazione</t>
  </si>
  <si>
    <t/>
  </si>
  <si>
    <t>Grafico 2.14: Superficie investita in legumi secchi in Abruzzo (ettari). Anni 2011-2020</t>
  </si>
  <si>
    <t>Frumento tenero (copia originale)</t>
  </si>
  <si>
    <t>Frumento tenero</t>
  </si>
  <si>
    <t>Grafico 2.7: Superficie investita in cereali in Abruzzo (ettari). Anni 2011-2020</t>
  </si>
  <si>
    <t>Frumento duro</t>
  </si>
  <si>
    <t>segale</t>
  </si>
  <si>
    <t>avena</t>
  </si>
  <si>
    <t>mais</t>
  </si>
  <si>
    <t>riso</t>
  </si>
  <si>
    <t>sorgo</t>
  </si>
  <si>
    <t>altri cereali</t>
  </si>
  <si>
    <t>pisello in piena aria</t>
  </si>
  <si>
    <t>pisello proteico</t>
  </si>
  <si>
    <t>pisello da granella</t>
  </si>
  <si>
    <t>Pisello proteico e da granella</t>
  </si>
  <si>
    <t>fagiolo e fagiolino in piena aria</t>
  </si>
  <si>
    <t>fava fresca in piena aria</t>
  </si>
  <si>
    <t>Grafico 2.11: Superficie investita in patate in Abruzzo (ettari). Anni 2011-2020</t>
  </si>
  <si>
    <t>Grafico 2.8: Superficie investita in fava da granella in Abruzzo (ettari).Anni 2011-2020</t>
  </si>
  <si>
    <t>aglio e scalogno in piena aria</t>
  </si>
  <si>
    <t>cipolla in piena aria</t>
  </si>
  <si>
    <t>Carota e pastinaca</t>
  </si>
  <si>
    <t>porro in piena aria</t>
  </si>
  <si>
    <t>rapa in piena aria</t>
  </si>
  <si>
    <t>patata comune</t>
  </si>
  <si>
    <t>patata primaticcia</t>
  </si>
  <si>
    <t>Patata</t>
  </si>
  <si>
    <t>Barbabietola da zucchero</t>
  </si>
  <si>
    <t>asparago in piena aria</t>
  </si>
  <si>
    <t>radicchio o cicoria in piena aria</t>
  </si>
  <si>
    <t>sedano in piena aria</t>
  </si>
  <si>
    <t>cavolo cappuccio in piena aria</t>
  </si>
  <si>
    <t>cavolo verza in piena aria</t>
  </si>
  <si>
    <t>Grafico 2.10: Superficie investita in ortaggi in piena aria in Abruzzo (ettari). Anni 2011-2020</t>
  </si>
  <si>
    <t>Cavoli</t>
  </si>
  <si>
    <t>Grafico 2.20: Superficie investita in frutta fresca, pesco e nettarina in Abruzzo (ettari). Anni 2011-2020</t>
  </si>
  <si>
    <t>carciofo in piena aria</t>
  </si>
  <si>
    <t>melanzana in piena aria</t>
  </si>
  <si>
    <t>peperone in piena aria</t>
  </si>
  <si>
    <t>cetriolo da mensa in piena aria</t>
  </si>
  <si>
    <t>fragola in piena aria</t>
  </si>
  <si>
    <t>lattuga in piena aria</t>
  </si>
  <si>
    <t>popone o melone in piena aria</t>
  </si>
  <si>
    <t>zucchina in piena aria</t>
  </si>
  <si>
    <t>cocomero in piena aria</t>
  </si>
  <si>
    <t>indivia (riccia e scarola) in piena aria</t>
  </si>
  <si>
    <t>prezzemolo in piena aria</t>
  </si>
  <si>
    <t>spinacio in piena aria</t>
  </si>
  <si>
    <t>bietola da costa in piena aria</t>
  </si>
  <si>
    <t>Insalata</t>
  </si>
  <si>
    <t>Grafico 2.16: Superficie investita in coltivazioni industriali in Abruzzo (ettari). Anni 2011-2020</t>
  </si>
  <si>
    <t>broccoletto di rapa in piena aria</t>
  </si>
  <si>
    <t>altri cavoli in piena aria</t>
  </si>
  <si>
    <t>cavolfiore e cavolo broccolo in piena aria</t>
  </si>
  <si>
    <t>Pomodoro</t>
  </si>
  <si>
    <t>Pomodoro da industria</t>
  </si>
  <si>
    <t>tabacco</t>
  </si>
  <si>
    <t>colza</t>
  </si>
  <si>
    <t>soia</t>
  </si>
  <si>
    <t>mais ceroso</t>
  </si>
  <si>
    <t>orzo in erba</t>
  </si>
  <si>
    <t>orzo ceroso</t>
  </si>
  <si>
    <t>loietto</t>
  </si>
  <si>
    <t>altri erbai monofiti</t>
  </si>
  <si>
    <t>graminacee</t>
  </si>
  <si>
    <t>leguminose</t>
  </si>
  <si>
    <t>altri miscugli</t>
  </si>
  <si>
    <t>Grafico 2.18: Superficie investita in frutta fresca in Abruzzo (ettari). Anni 2011-2020</t>
  </si>
  <si>
    <t>erba medica</t>
  </si>
  <si>
    <t>lupinella</t>
  </si>
  <si>
    <t>sulla</t>
  </si>
  <si>
    <t>altre specie di foraggere temporaneee</t>
  </si>
  <si>
    <t>prati avvicendati polifiti</t>
  </si>
  <si>
    <t>prati permanenti</t>
  </si>
  <si>
    <t>pascoli poveri</t>
  </si>
  <si>
    <t>altri pascoli</t>
  </si>
  <si>
    <t>uva da tavola</t>
  </si>
  <si>
    <t>Olive</t>
  </si>
  <si>
    <t>arancia</t>
  </si>
  <si>
    <t>pera</t>
  </si>
  <si>
    <t>Pesca</t>
  </si>
  <si>
    <t>Grafico 2.22: Superficie investita in frutta secca in Abruzzo (ettari). Anni 2011-2020</t>
  </si>
  <si>
    <t>fico</t>
  </si>
  <si>
    <t>Kiwi</t>
  </si>
  <si>
    <t>ribes rosso</t>
  </si>
  <si>
    <t>ribes nero</t>
  </si>
  <si>
    <t>lampone</t>
  </si>
  <si>
    <t>Mandorle</t>
  </si>
  <si>
    <t>Nocciole</t>
  </si>
  <si>
    <t>altre bacche</t>
  </si>
  <si>
    <t>Grafico 2.24: Superficie investita, in uva da vino e olive in Abruzzo (ettari). Anni 2011-2020</t>
  </si>
  <si>
    <t>Superficie totale per coltivazioni</t>
  </si>
  <si>
    <t>Sorry, the query is too large to fit into the Excel cell. You will not be able to update your table with the .Stat Populator.</t>
  </si>
  <si>
    <t>produzione totale - migliaia di quintali</t>
  </si>
  <si>
    <t>Grafico 2.9: Produzione di cereali e fava da granella in Abruzzo (migliaia di quintali). Anni 2011-2020</t>
  </si>
  <si>
    <t>Pisello</t>
  </si>
  <si>
    <t>Fagiolo e fagiolino</t>
  </si>
  <si>
    <t>Grafico 2.12: Produzione di patate e carote in Abruzzo (migliaia di quintali). Anni 2011-2020</t>
  </si>
  <si>
    <t>Grafico 2.13: Produzione di ortaggi in piena aria in Abruzzo (migliaia di quintali). Anni 2011-2020 (segue a)</t>
  </si>
  <si>
    <t>Grafico 2.15: Produzione di legumi secchi in Abruzzo (migliaia di quintali). Anni 2011-2020</t>
  </si>
  <si>
    <t>Grafico 2.13: Produzione di ortaggi in piena aria in Abruzzo (migliaia di quintali). Anni 2011-2020 - segue b</t>
  </si>
  <si>
    <t>Spinacio</t>
  </si>
  <si>
    <t>Bietola da costa</t>
  </si>
  <si>
    <t>Grafico 2.17: Produzione di coltivazioni industriali in Abruzzo (migliaia di quintali). Anni 2011-2020</t>
  </si>
  <si>
    <t>Grafico 2.13: Produzione di ortaggi in piena aria in Abruzzo (migliaia di quintali). Anni 2011-2020 - segue c</t>
  </si>
  <si>
    <t>sedano in serra</t>
  </si>
  <si>
    <t>melanzana in serra</t>
  </si>
  <si>
    <t>peperone in serra</t>
  </si>
  <si>
    <t>cetriolo da mensa in serra</t>
  </si>
  <si>
    <t>fagiolino in serra</t>
  </si>
  <si>
    <t>fragola in serra</t>
  </si>
  <si>
    <t>lattuga in serra</t>
  </si>
  <si>
    <t>popone o melone in serra</t>
  </si>
  <si>
    <t>zucchina in serra</t>
  </si>
  <si>
    <t>pomodoro in serra</t>
  </si>
  <si>
    <t>Grafico 2.21: Produzione di frutta fresca in Abruzzo (migliaia di quintali). Anni 2011-2020</t>
  </si>
  <si>
    <t>Grafico 2.19: Produzione di frutta fresca in Abruzzo (migliaia di quintali). Anni 2011-2020</t>
  </si>
  <si>
    <t>vino</t>
  </si>
  <si>
    <t>Nocciole copia originale</t>
  </si>
  <si>
    <t>Grafico 2.25: Produzione di uva da vino e olive in Abruzzo (migliaia di quintali). Anni 2011-2020</t>
  </si>
  <si>
    <t>Grafico 2.23: Produzione di frutta secca in Abruzzo (migliaia di quintali). Anni 2011-2020</t>
  </si>
  <si>
    <t>olio di pressione</t>
  </si>
  <si>
    <t>funghi di coltivazione in piena aria</t>
  </si>
  <si>
    <t>Dati estratti il 23 nov 2021, 09h55 UTC (GMT) da I.Stat</t>
  </si>
  <si>
    <t>Produzione totale per coltivazioni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</si>
</sst>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8"/>
      <color indexed="9"/>
      <name val="Verdana"/>
      <family val="2"/>
    </font>
    <font>
      <b/>
      <sz val="10"/>
      <color rgb="FF000000"/>
      <name val="Calibri"/>
      <family val="2"/>
    </font>
    <font>
      <sz val="8"/>
      <name val="Verdana"/>
      <family val="2"/>
    </font>
    <font>
      <sz val="8"/>
      <name val="Arial"/>
      <family val="2"/>
    </font>
    <font>
      <sz val="9"/>
      <name val="Arial"/>
      <family val="2"/>
    </font>
    <font>
      <sz val="10"/>
      <color rgb="FF00B050"/>
      <name val="Arial"/>
      <family val="2"/>
    </font>
    <font>
      <sz val="9"/>
      <color rgb="FF00B050"/>
      <name val="Arial"/>
      <family val="2"/>
    </font>
    <font>
      <b/>
      <sz val="9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b/>
      <sz val="10"/>
      <name val="Arial"/>
      <family val="2"/>
    </font>
    <font>
      <sz val="8"/>
      <color theme="0" tint="-0.499984740745262"/>
      <name val="Verdana"/>
      <family val="2"/>
    </font>
    <font>
      <b/>
      <sz val="9"/>
      <color theme="0" tint="-0.499984740745262"/>
      <name val="Courier New"/>
      <family val="3"/>
    </font>
    <font>
      <sz val="8"/>
      <color theme="0" tint="-0.499984740745262"/>
      <name val="Arial"/>
      <family val="2"/>
    </font>
    <font>
      <u/>
      <sz val="8"/>
      <name val="Verdana"/>
      <family val="2"/>
    </font>
    <font>
      <b/>
      <sz val="8"/>
      <color theme="0"/>
      <name val="Verdana"/>
      <family val="2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sz val="10"/>
      <name val="Calibri"/>
      <family val="2"/>
    </font>
    <font>
      <sz val="10"/>
      <color rgb="FFFF0000"/>
      <name val="Arial"/>
      <family val="2"/>
    </font>
    <font>
      <b/>
      <sz val="10"/>
      <name val="Calibri"/>
      <family val="2"/>
    </font>
    <font>
      <b/>
      <sz val="14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2973BD"/>
        <bgColor indexed="64"/>
      </patternFill>
    </fill>
    <fill>
      <patternFill patternType="mediumGray">
        <fgColor rgb="FFC0C0C0"/>
        <bgColor rgb="FFFFFFFF"/>
      </patternFill>
    </fill>
    <fill>
      <patternFill patternType="mediumGray">
        <fgColor rgb="FFC0C0C0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mediumGray">
        <fgColor rgb="FFC0C0C0"/>
        <bgColor theme="9" tint="0.39997558519241921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4" fillId="0" borderId="0"/>
  </cellStyleXfs>
  <cellXfs count="106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/>
    <xf numFmtId="0" fontId="3" fillId="0" borderId="1" xfId="1" applyFont="1" applyBorder="1"/>
    <xf numFmtId="0" fontId="3" fillId="0" borderId="2" xfId="1" applyFont="1" applyBorder="1" applyAlignment="1">
      <alignment horizontal="center"/>
    </xf>
    <xf numFmtId="0" fontId="4" fillId="0" borderId="3" xfId="1" applyFont="1" applyBorder="1"/>
    <xf numFmtId="3" fontId="4" fillId="0" borderId="0" xfId="1" applyNumberFormat="1" applyFont="1"/>
    <xf numFmtId="2" fontId="4" fillId="0" borderId="0" xfId="1" applyNumberFormat="1" applyFont="1"/>
    <xf numFmtId="3" fontId="7" fillId="0" borderId="0" xfId="1" applyNumberFormat="1" applyFont="1"/>
    <xf numFmtId="0" fontId="8" fillId="0" borderId="0" xfId="1" applyFont="1"/>
    <xf numFmtId="49" fontId="5" fillId="0" borderId="0" xfId="1" applyNumberFormat="1" applyFont="1" applyAlignment="1">
      <alignment horizontal="center" vertical="center" wrapText="1"/>
    </xf>
    <xf numFmtId="4" fontId="9" fillId="0" borderId="0" xfId="1" applyNumberFormat="1" applyFont="1" applyAlignment="1">
      <alignment wrapText="1"/>
    </xf>
    <xf numFmtId="0" fontId="9" fillId="0" borderId="0" xfId="1" applyFont="1" applyAlignment="1">
      <alignment horizontal="left"/>
    </xf>
    <xf numFmtId="0" fontId="9" fillId="0" borderId="0" xfId="1" applyFont="1"/>
    <xf numFmtId="0" fontId="1" fillId="0" borderId="0" xfId="1"/>
    <xf numFmtId="164" fontId="1" fillId="0" borderId="0" xfId="1" applyNumberFormat="1"/>
    <xf numFmtId="0" fontId="10" fillId="0" borderId="0" xfId="1" applyFont="1"/>
    <xf numFmtId="0" fontId="1" fillId="0" borderId="0" xfId="1" applyFont="1" applyFill="1"/>
    <xf numFmtId="0" fontId="5" fillId="0" borderId="0" xfId="1" applyFont="1"/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wrapText="1"/>
    </xf>
    <xf numFmtId="164" fontId="1" fillId="0" borderId="0" xfId="2" applyNumberFormat="1"/>
    <xf numFmtId="164" fontId="7" fillId="0" borderId="0" xfId="1" applyNumberFormat="1" applyFont="1" applyAlignment="1">
      <alignment horizontal="right"/>
    </xf>
    <xf numFmtId="0" fontId="9" fillId="0" borderId="0" xfId="1" applyFont="1" applyAlignment="1">
      <alignment horizontal="left" vertical="center" wrapText="1"/>
    </xf>
    <xf numFmtId="0" fontId="11" fillId="0" borderId="0" xfId="1" applyFont="1"/>
    <xf numFmtId="164" fontId="7" fillId="0" borderId="0" xfId="1" applyNumberFormat="1" applyFont="1"/>
    <xf numFmtId="0" fontId="4" fillId="0" borderId="0" xfId="1" applyFont="1" applyAlignment="1">
      <alignment wrapText="1"/>
    </xf>
    <xf numFmtId="2" fontId="9" fillId="0" borderId="0" xfId="1" applyNumberFormat="1" applyFont="1"/>
    <xf numFmtId="0" fontId="7" fillId="0" borderId="0" xfId="1" applyFont="1"/>
    <xf numFmtId="0" fontId="12" fillId="0" borderId="0" xfId="1" applyFont="1"/>
    <xf numFmtId="0" fontId="13" fillId="2" borderId="0" xfId="1" applyFont="1" applyFill="1"/>
    <xf numFmtId="2" fontId="1" fillId="0" borderId="0" xfId="1" applyNumberFormat="1"/>
    <xf numFmtId="0" fontId="9" fillId="3" borderId="0" xfId="1" applyFont="1" applyFill="1" applyAlignment="1">
      <alignment wrapText="1"/>
    </xf>
    <xf numFmtId="0" fontId="1" fillId="3" borderId="0" xfId="1" applyFont="1" applyFill="1"/>
    <xf numFmtId="0" fontId="1" fillId="3" borderId="0" xfId="1" applyFill="1"/>
    <xf numFmtId="0" fontId="13" fillId="0" borderId="0" xfId="1" applyFont="1"/>
    <xf numFmtId="164" fontId="9" fillId="0" borderId="0" xfId="1" applyNumberFormat="1" applyFont="1"/>
    <xf numFmtId="0" fontId="2" fillId="0" borderId="0" xfId="1" applyFont="1" applyFill="1"/>
    <xf numFmtId="0" fontId="16" fillId="0" borderId="0" xfId="3" applyFont="1" applyAlignment="1">
      <alignment horizontal="left" vertical="center"/>
    </xf>
    <xf numFmtId="0" fontId="1" fillId="0" borderId="0" xfId="1" applyAlignment="1">
      <alignment wrapText="1"/>
    </xf>
    <xf numFmtId="0" fontId="15" fillId="4" borderId="6" xfId="3" applyFont="1" applyFill="1" applyBorder="1" applyAlignment="1">
      <alignment horizontal="center" vertical="top" wrapText="1"/>
    </xf>
    <xf numFmtId="0" fontId="17" fillId="5" borderId="6" xfId="3" applyFont="1" applyFill="1" applyBorder="1" applyAlignment="1">
      <alignment vertical="top" wrapText="1"/>
    </xf>
    <xf numFmtId="3" fontId="18" fillId="6" borderId="6" xfId="3" applyNumberFormat="1" applyFont="1" applyFill="1" applyBorder="1" applyAlignment="1">
      <alignment horizontal="right"/>
    </xf>
    <xf numFmtId="3" fontId="18" fillId="0" borderId="6" xfId="3" applyNumberFormat="1" applyFont="1" applyBorder="1" applyAlignment="1">
      <alignment horizontal="right"/>
    </xf>
    <xf numFmtId="0" fontId="14" fillId="0" borderId="0" xfId="1" applyFont="1"/>
    <xf numFmtId="0" fontId="20" fillId="0" borderId="0" xfId="1" applyFont="1" applyAlignment="1">
      <alignment horizontal="right" vertical="center" wrapText="1"/>
    </xf>
    <xf numFmtId="0" fontId="19" fillId="0" borderId="0" xfId="1" applyFont="1" applyAlignment="1">
      <alignment horizontal="right" vertical="center" wrapText="1"/>
    </xf>
    <xf numFmtId="0" fontId="21" fillId="0" borderId="0" xfId="1" applyFont="1" applyAlignment="1">
      <alignment horizontal="right" vertical="center" wrapText="1"/>
    </xf>
    <xf numFmtId="0" fontId="1" fillId="0" borderId="0" xfId="1" applyAlignment="1">
      <alignment horizontal="right"/>
    </xf>
    <xf numFmtId="0" fontId="14" fillId="0" borderId="0" xfId="1" applyFont="1" applyAlignment="1">
      <alignment vertical="center"/>
    </xf>
    <xf numFmtId="0" fontId="19" fillId="0" borderId="0" xfId="1" applyFont="1" applyAlignment="1">
      <alignment horizontal="left" vertical="center"/>
    </xf>
    <xf numFmtId="0" fontId="19" fillId="7" borderId="0" xfId="1" applyFont="1" applyFill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1" fillId="0" borderId="0" xfId="1" applyFont="1"/>
    <xf numFmtId="0" fontId="23" fillId="0" borderId="6" xfId="3" applyFont="1" applyBorder="1" applyAlignment="1">
      <alignment horizontal="left" wrapText="1"/>
    </xf>
    <xf numFmtId="0" fontId="14" fillId="0" borderId="0" xfId="3"/>
    <xf numFmtId="0" fontId="14" fillId="0" borderId="0" xfId="3" applyFont="1"/>
    <xf numFmtId="0" fontId="25" fillId="5" borderId="6" xfId="3" applyFont="1" applyFill="1" applyBorder="1" applyAlignment="1">
      <alignment wrapText="1"/>
    </xf>
    <xf numFmtId="0" fontId="26" fillId="9" borderId="6" xfId="3" applyFont="1" applyFill="1" applyBorder="1" applyAlignment="1">
      <alignment horizontal="center"/>
    </xf>
    <xf numFmtId="0" fontId="27" fillId="0" borderId="0" xfId="3" applyFont="1"/>
    <xf numFmtId="0" fontId="28" fillId="3" borderId="6" xfId="3" applyFont="1" applyFill="1" applyBorder="1" applyAlignment="1">
      <alignment vertical="top" wrapText="1"/>
    </xf>
    <xf numFmtId="0" fontId="29" fillId="10" borderId="6" xfId="3" applyFont="1" applyFill="1" applyBorder="1" applyAlignment="1">
      <alignment horizontal="center"/>
    </xf>
    <xf numFmtId="3" fontId="30" fillId="3" borderId="6" xfId="3" applyNumberFormat="1" applyFont="1" applyFill="1" applyBorder="1" applyAlignment="1">
      <alignment horizontal="right"/>
    </xf>
    <xf numFmtId="0" fontId="17" fillId="3" borderId="6" xfId="3" applyFont="1" applyFill="1" applyBorder="1" applyAlignment="1">
      <alignment vertical="top" wrapText="1"/>
    </xf>
    <xf numFmtId="0" fontId="27" fillId="0" borderId="0" xfId="3" applyFont="1" applyFill="1"/>
    <xf numFmtId="0" fontId="17" fillId="11" borderId="6" xfId="3" applyFont="1" applyFill="1" applyBorder="1" applyAlignment="1">
      <alignment vertical="top" wrapText="1"/>
    </xf>
    <xf numFmtId="0" fontId="26" fillId="12" borderId="6" xfId="3" applyFont="1" applyFill="1" applyBorder="1" applyAlignment="1">
      <alignment horizontal="center"/>
    </xf>
    <xf numFmtId="3" fontId="18" fillId="11" borderId="6" xfId="3" applyNumberFormat="1" applyFont="1" applyFill="1" applyBorder="1" applyAlignment="1">
      <alignment horizontal="right"/>
    </xf>
    <xf numFmtId="0" fontId="12" fillId="0" borderId="0" xfId="3" applyFont="1"/>
    <xf numFmtId="0" fontId="17" fillId="13" borderId="6" xfId="3" applyFont="1" applyFill="1" applyBorder="1" applyAlignment="1">
      <alignment vertical="top" wrapText="1"/>
    </xf>
    <xf numFmtId="0" fontId="31" fillId="0" borderId="0" xfId="3" applyFont="1" applyAlignment="1">
      <alignment horizontal="left"/>
    </xf>
    <xf numFmtId="0" fontId="34" fillId="0" borderId="0" xfId="3" applyFont="1" applyFill="1"/>
    <xf numFmtId="0" fontId="18" fillId="0" borderId="6" xfId="3" applyFont="1" applyBorder="1"/>
    <xf numFmtId="0" fontId="26" fillId="9" borderId="0" xfId="3" applyFont="1" applyFill="1" applyBorder="1" applyAlignment="1">
      <alignment horizontal="center"/>
    </xf>
    <xf numFmtId="0" fontId="35" fillId="0" borderId="0" xfId="3" applyFont="1" applyAlignment="1">
      <alignment horizontal="left" vertical="center"/>
    </xf>
    <xf numFmtId="0" fontId="29" fillId="9" borderId="6" xfId="3" applyFont="1" applyFill="1" applyBorder="1" applyAlignment="1">
      <alignment horizontal="center"/>
    </xf>
    <xf numFmtId="3" fontId="14" fillId="0" borderId="0" xfId="3" applyNumberFormat="1"/>
    <xf numFmtId="4" fontId="14" fillId="0" borderId="0" xfId="3" applyNumberFormat="1"/>
    <xf numFmtId="4" fontId="36" fillId="0" borderId="0" xfId="3" applyNumberFormat="1" applyFont="1"/>
    <xf numFmtId="0" fontId="33" fillId="0" borderId="0" xfId="3" applyFont="1"/>
    <xf numFmtId="0" fontId="37" fillId="0" borderId="0" xfId="3" applyFont="1" applyAlignment="1">
      <alignment horizontal="left" vertical="center"/>
    </xf>
    <xf numFmtId="0" fontId="38" fillId="0" borderId="0" xfId="3" applyFont="1"/>
    <xf numFmtId="0" fontId="31" fillId="0" borderId="6" xfId="3" applyFont="1" applyBorder="1" applyAlignment="1">
      <alignment horizontal="left"/>
    </xf>
    <xf numFmtId="0" fontId="18" fillId="0" borderId="0" xfId="3" applyFont="1" applyBorder="1"/>
    <xf numFmtId="0" fontId="3" fillId="0" borderId="0" xfId="1" applyFont="1" applyAlignment="1">
      <alignment horizontal="center"/>
    </xf>
    <xf numFmtId="0" fontId="15" fillId="4" borderId="4" xfId="3" applyFont="1" applyFill="1" applyBorder="1" applyAlignment="1">
      <alignment horizontal="center" vertical="top" wrapText="1"/>
    </xf>
    <xf numFmtId="0" fontId="15" fillId="4" borderId="5" xfId="3" applyFont="1" applyFill="1" applyBorder="1" applyAlignment="1">
      <alignment horizontal="center" vertical="top" wrapText="1"/>
    </xf>
    <xf numFmtId="0" fontId="19" fillId="0" borderId="7" xfId="1" applyFont="1" applyBorder="1" applyAlignment="1">
      <alignment horizontal="center" wrapText="1"/>
    </xf>
    <xf numFmtId="0" fontId="24" fillId="8" borderId="4" xfId="3" applyFont="1" applyFill="1" applyBorder="1" applyAlignment="1">
      <alignment horizontal="right" vertical="top" wrapText="1"/>
    </xf>
    <xf numFmtId="0" fontId="24" fillId="8" borderId="8" xfId="3" applyFont="1" applyFill="1" applyBorder="1" applyAlignment="1">
      <alignment horizontal="right" vertical="top" wrapText="1"/>
    </xf>
    <xf numFmtId="0" fontId="32" fillId="14" borderId="4" xfId="3" applyFont="1" applyFill="1" applyBorder="1" applyAlignment="1">
      <alignment horizontal="left" vertical="top" wrapText="1"/>
    </xf>
    <xf numFmtId="0" fontId="32" fillId="14" borderId="5" xfId="3" applyFont="1" applyFill="1" applyBorder="1" applyAlignment="1">
      <alignment horizontal="left" vertical="top" wrapText="1"/>
    </xf>
    <xf numFmtId="0" fontId="32" fillId="14" borderId="8" xfId="3" applyFont="1" applyFill="1" applyBorder="1" applyAlignment="1">
      <alignment horizontal="left" vertical="top" wrapText="1"/>
    </xf>
    <xf numFmtId="0" fontId="15" fillId="8" borderId="4" xfId="3" applyFont="1" applyFill="1" applyBorder="1" applyAlignment="1">
      <alignment horizontal="left" vertical="top" wrapText="1"/>
    </xf>
    <xf numFmtId="0" fontId="15" fillId="8" borderId="5" xfId="3" applyFont="1" applyFill="1" applyBorder="1" applyAlignment="1">
      <alignment horizontal="left" vertical="top" wrapText="1"/>
    </xf>
    <xf numFmtId="0" fontId="15" fillId="8" borderId="8" xfId="3" applyFont="1" applyFill="1" applyBorder="1" applyAlignment="1">
      <alignment horizontal="left" vertical="top" wrapText="1"/>
    </xf>
    <xf numFmtId="0" fontId="24" fillId="4" borderId="4" xfId="3" applyFont="1" applyFill="1" applyBorder="1" applyAlignment="1">
      <alignment horizontal="right" vertical="center" wrapText="1"/>
    </xf>
    <xf numFmtId="0" fontId="24" fillId="4" borderId="8" xfId="3" applyFont="1" applyFill="1" applyBorder="1" applyAlignment="1">
      <alignment horizontal="right" vertical="center" wrapText="1"/>
    </xf>
    <xf numFmtId="0" fontId="15" fillId="8" borderId="9" xfId="3" applyFont="1" applyFill="1" applyBorder="1" applyAlignment="1">
      <alignment horizontal="center" vertical="top" wrapText="1"/>
    </xf>
    <xf numFmtId="0" fontId="15" fillId="8" borderId="0" xfId="3" applyFont="1" applyFill="1" applyBorder="1" applyAlignment="1">
      <alignment horizontal="center" vertical="top" wrapText="1"/>
    </xf>
    <xf numFmtId="0" fontId="17" fillId="15" borderId="6" xfId="3" applyFont="1" applyFill="1" applyBorder="1" applyAlignment="1">
      <alignment vertical="top" wrapText="1"/>
    </xf>
    <xf numFmtId="3" fontId="18" fillId="15" borderId="6" xfId="3" applyNumberFormat="1" applyFont="1" applyFill="1" applyBorder="1" applyAlignment="1">
      <alignment horizontal="right"/>
    </xf>
    <xf numFmtId="2" fontId="1" fillId="7" borderId="0" xfId="1" applyNumberFormat="1" applyFill="1"/>
  </cellXfs>
  <cellStyles count="4">
    <cellStyle name="Normale" xfId="0" builtinId="0"/>
    <cellStyle name="Normale 2" xfId="1"/>
    <cellStyle name="Normale 2 10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24603174603179E-2"/>
          <c:y val="7.534523809523809E-2"/>
          <c:w val="0.90826425925925913"/>
          <c:h val="0.721028632478632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'Graf. 2.1'!$H$5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2390307793058304E-3"/>
                  <c:y val="5.3232060242592359E-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B2C-4345-897C-BA7A72EE91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2.1'!$A$6:$A$12</c:f>
              <c:strCache>
                <c:ptCount val="7"/>
                <c:pt idx="0">
                  <c:v>Cereali</c:v>
                </c:pt>
                <c:pt idx="1">
                  <c:v>Legumi secchi</c:v>
                </c:pt>
                <c:pt idx="2">
                  <c:v>Piante da tubero</c:v>
                </c:pt>
                <c:pt idx="3">
                  <c:v>Ortaggi in piena aria</c:v>
                </c:pt>
                <c:pt idx="4">
                  <c:v>Frutta fresca</c:v>
                </c:pt>
                <c:pt idx="5">
                  <c:v>Vite</c:v>
                </c:pt>
                <c:pt idx="6">
                  <c:v>Olivo</c:v>
                </c:pt>
              </c:strCache>
            </c:strRef>
          </c:cat>
          <c:val>
            <c:numRef>
              <c:f>'Graf. 2.1'!$H$6:$H$12</c:f>
              <c:numCache>
                <c:formatCode>#,##0</c:formatCode>
                <c:ptCount val="7"/>
                <c:pt idx="0">
                  <c:v>90679</c:v>
                </c:pt>
                <c:pt idx="1">
                  <c:v>5346</c:v>
                </c:pt>
                <c:pt idx="2">
                  <c:v>4587</c:v>
                </c:pt>
                <c:pt idx="3">
                  <c:v>18791</c:v>
                </c:pt>
                <c:pt idx="4">
                  <c:v>4425</c:v>
                </c:pt>
                <c:pt idx="5">
                  <c:v>32925</c:v>
                </c:pt>
                <c:pt idx="6">
                  <c:v>41908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2C-4345-897C-BA7A72EE91FF}"/>
            </c:ext>
          </c:extLst>
        </c:ser>
        <c:ser>
          <c:idx val="3"/>
          <c:order val="1"/>
          <c:tx>
            <c:strRef>
              <c:f>'Graf. 2.1'!$J$5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2.1'!$A$6:$A$12</c:f>
              <c:strCache>
                <c:ptCount val="7"/>
                <c:pt idx="0">
                  <c:v>Cereali</c:v>
                </c:pt>
                <c:pt idx="1">
                  <c:v>Legumi secchi</c:v>
                </c:pt>
                <c:pt idx="2">
                  <c:v>Piante da tubero</c:v>
                </c:pt>
                <c:pt idx="3">
                  <c:v>Ortaggi in piena aria</c:v>
                </c:pt>
                <c:pt idx="4">
                  <c:v>Frutta fresca</c:v>
                </c:pt>
                <c:pt idx="5">
                  <c:v>Vite</c:v>
                </c:pt>
                <c:pt idx="6">
                  <c:v>Olivo</c:v>
                </c:pt>
              </c:strCache>
            </c:strRef>
          </c:cat>
          <c:val>
            <c:numRef>
              <c:f>'Graf. 2.1'!$J$6:$J$12</c:f>
              <c:numCache>
                <c:formatCode>#,##0</c:formatCode>
                <c:ptCount val="7"/>
                <c:pt idx="0">
                  <c:v>89914</c:v>
                </c:pt>
                <c:pt idx="1">
                  <c:v>5354</c:v>
                </c:pt>
                <c:pt idx="2">
                  <c:v>4599</c:v>
                </c:pt>
                <c:pt idx="3">
                  <c:v>16015</c:v>
                </c:pt>
                <c:pt idx="4">
                  <c:v>4334</c:v>
                </c:pt>
                <c:pt idx="5">
                  <c:v>33202</c:v>
                </c:pt>
                <c:pt idx="6">
                  <c:v>41895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2C-4345-897C-BA7A72EE91FF}"/>
            </c:ext>
          </c:extLst>
        </c:ser>
        <c:ser>
          <c:idx val="5"/>
          <c:order val="2"/>
          <c:tx>
            <c:strRef>
              <c:f>'Graf. 2.1'!$L$5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2.1'!$A$6:$A$12</c:f>
              <c:strCache>
                <c:ptCount val="7"/>
                <c:pt idx="0">
                  <c:v>Cereali</c:v>
                </c:pt>
                <c:pt idx="1">
                  <c:v>Legumi secchi</c:v>
                </c:pt>
                <c:pt idx="2">
                  <c:v>Piante da tubero</c:v>
                </c:pt>
                <c:pt idx="3">
                  <c:v>Ortaggi in piena aria</c:v>
                </c:pt>
                <c:pt idx="4">
                  <c:v>Frutta fresca</c:v>
                </c:pt>
                <c:pt idx="5">
                  <c:v>Vite</c:v>
                </c:pt>
                <c:pt idx="6">
                  <c:v>Olivo</c:v>
                </c:pt>
              </c:strCache>
            </c:strRef>
          </c:cat>
          <c:val>
            <c:numRef>
              <c:f>'Graf. 2.1'!$L$6:$L$12</c:f>
              <c:numCache>
                <c:formatCode>#,##0</c:formatCode>
                <c:ptCount val="7"/>
                <c:pt idx="0">
                  <c:v>89823</c:v>
                </c:pt>
                <c:pt idx="1">
                  <c:v>5344</c:v>
                </c:pt>
                <c:pt idx="2">
                  <c:v>4603</c:v>
                </c:pt>
                <c:pt idx="3">
                  <c:v>16100</c:v>
                </c:pt>
                <c:pt idx="4">
                  <c:v>4306</c:v>
                </c:pt>
                <c:pt idx="5">
                  <c:v>33202</c:v>
                </c:pt>
                <c:pt idx="6">
                  <c:v>41895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2C-4345-897C-BA7A72EE9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29504"/>
        <c:axId val="54631424"/>
      </c:barChart>
      <c:catAx>
        <c:axId val="5462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631424"/>
        <c:crosses val="autoZero"/>
        <c:auto val="1"/>
        <c:lblAlgn val="ctr"/>
        <c:lblOffset val="100"/>
        <c:noMultiLvlLbl val="0"/>
      </c:catAx>
      <c:valAx>
        <c:axId val="5463142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62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34681159420291"/>
          <c:y val="0.92978229423362568"/>
          <c:w val="0.36298285714285716"/>
          <c:h val="7.02177679537601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20414748332106E-2"/>
          <c:y val="6.1159723192055981E-2"/>
          <c:w val="0.90636115180867904"/>
          <c:h val="0.74206550580431174"/>
        </c:manualLayout>
      </c:layout>
      <c:lineChart>
        <c:grouping val="standard"/>
        <c:varyColors val="0"/>
        <c:ser>
          <c:idx val="1"/>
          <c:order val="0"/>
          <c:tx>
            <c:strRef>
              <c:f>'2.7-2.8-2.10-2.11-2.14-2.16...'!$A$64</c:f>
              <c:strCache>
                <c:ptCount val="1"/>
                <c:pt idx="0">
                  <c:v>Girasole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'2.7-2.8-2.10-2.11-2.14-2.16...'!$G$64:$P$64</c:f>
              <c:numCache>
                <c:formatCode>#,##0</c:formatCode>
                <c:ptCount val="10"/>
                <c:pt idx="0">
                  <c:v>4443</c:v>
                </c:pt>
                <c:pt idx="1">
                  <c:v>4493</c:v>
                </c:pt>
                <c:pt idx="2">
                  <c:v>4328</c:v>
                </c:pt>
                <c:pt idx="3">
                  <c:v>4348</c:v>
                </c:pt>
                <c:pt idx="4">
                  <c:v>4017</c:v>
                </c:pt>
                <c:pt idx="5">
                  <c:v>4017</c:v>
                </c:pt>
                <c:pt idx="6">
                  <c:v>4019</c:v>
                </c:pt>
                <c:pt idx="7">
                  <c:v>4046</c:v>
                </c:pt>
                <c:pt idx="8">
                  <c:v>4045</c:v>
                </c:pt>
                <c:pt idx="9">
                  <c:v>4060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C6-422F-A806-656925D3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88316698401229"/>
          <c:y val="0.88949484345168495"/>
          <c:w val="0.41423366603197548"/>
          <c:h val="9.38252320413907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586031746031749E-2"/>
          <c:y val="5.7319875266699488E-2"/>
          <c:w val="0.92523936507936511"/>
          <c:h val="0.74874692269817822"/>
        </c:manualLayout>
      </c:layout>
      <c:lineChart>
        <c:grouping val="standard"/>
        <c:varyColors val="0"/>
        <c:ser>
          <c:idx val="5"/>
          <c:order val="0"/>
          <c:tx>
            <c:strRef>
              <c:f>'2.7-2.8-2.10-2.11-2.14-2.16...'!$A$86</c:f>
              <c:strCache>
                <c:ptCount val="1"/>
                <c:pt idx="0">
                  <c:v>Melo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'2.7-2.8-2.10-2.11-2.14-2.16...'!$G$86:$P$86</c:f>
              <c:numCache>
                <c:formatCode>#,##0</c:formatCode>
                <c:ptCount val="10"/>
                <c:pt idx="0">
                  <c:v>582</c:v>
                </c:pt>
                <c:pt idx="1">
                  <c:v>566</c:v>
                </c:pt>
                <c:pt idx="2">
                  <c:v>560</c:v>
                </c:pt>
                <c:pt idx="3">
                  <c:v>558</c:v>
                </c:pt>
                <c:pt idx="4">
                  <c:v>558</c:v>
                </c:pt>
                <c:pt idx="5">
                  <c:v>536</c:v>
                </c:pt>
                <c:pt idx="6">
                  <c:v>536</c:v>
                </c:pt>
                <c:pt idx="7">
                  <c:v>556</c:v>
                </c:pt>
                <c:pt idx="8">
                  <c:v>538</c:v>
                </c:pt>
                <c:pt idx="9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0A-469E-8F92-704A038A1966}"/>
            </c:ext>
          </c:extLst>
        </c:ser>
        <c:ser>
          <c:idx val="2"/>
          <c:order val="1"/>
          <c:tx>
            <c:strRef>
              <c:f>'2.7-2.8-2.10-2.11-2.14-2.16...'!$A$90</c:f>
              <c:strCache>
                <c:ptCount val="1"/>
                <c:pt idx="0">
                  <c:v>Albicocca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333867878583945E-2"/>
                  <c:y val="-1.68161717434998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50A-469E-8F92-704A038A1966}"/>
                </c:ext>
              </c:extLst>
            </c:dLbl>
            <c:dLbl>
              <c:idx val="1"/>
              <c:layout>
                <c:manualLayout>
                  <c:x val="-2.3335654162939964E-2"/>
                  <c:y val="2.43292183879459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50A-469E-8F92-704A038A1966}"/>
                </c:ext>
              </c:extLst>
            </c:dLbl>
            <c:dLbl>
              <c:idx val="2"/>
              <c:layout>
                <c:manualLayout>
                  <c:x val="-3.7433942220047922E-2"/>
                  <c:y val="2.43292183879459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50A-469E-8F92-704A038A1966}"/>
                </c:ext>
              </c:extLst>
            </c:dLbl>
            <c:dLbl>
              <c:idx val="3"/>
              <c:layout>
                <c:manualLayout>
                  <c:x val="-5.3542314569328363E-2"/>
                  <c:y val="2.48977359266509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50A-469E-8F92-704A038A1966}"/>
                </c:ext>
              </c:extLst>
            </c:dLbl>
            <c:dLbl>
              <c:idx val="4"/>
              <c:layout>
                <c:manualLayout>
                  <c:x val="-3.7410201066990799E-2"/>
                  <c:y val="4.1801278128207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50A-469E-8F92-704A038A1966}"/>
                </c:ext>
              </c:extLst>
            </c:dLbl>
            <c:dLbl>
              <c:idx val="5"/>
              <c:layout>
                <c:manualLayout>
                  <c:x val="-3.5412003238332213E-2"/>
                  <c:y val="3.1195208060613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50A-469E-8F92-704A038A1966}"/>
                </c:ext>
              </c:extLst>
            </c:dLbl>
            <c:dLbl>
              <c:idx val="6"/>
              <c:layout>
                <c:manualLayout>
                  <c:x val="-3.3397957249891641E-2"/>
                  <c:y val="4.71043132047660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50A-469E-8F92-704A038A1966}"/>
                </c:ext>
              </c:extLst>
            </c:dLbl>
            <c:dLbl>
              <c:idx val="7"/>
              <c:layout>
                <c:manualLayout>
                  <c:x val="-2.9369865273010276E-2"/>
                  <c:y val="4.18012781567150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50A-469E-8F92-704A038A1966}"/>
                </c:ext>
              </c:extLst>
            </c:dLbl>
            <c:dLbl>
              <c:idx val="8"/>
              <c:layout>
                <c:manualLayout>
                  <c:x val="-2.9369865273010352E-2"/>
                  <c:y val="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50A-469E-8F92-704A038A1966}"/>
                </c:ext>
              </c:extLst>
            </c:dLbl>
            <c:dLbl>
              <c:idx val="9"/>
              <c:layout>
                <c:manualLayout>
                  <c:x val="-2.9369865273010425E-2"/>
                  <c:y val="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50A-469E-8F92-704A038A1966}"/>
                </c:ext>
              </c:extLst>
            </c:dLbl>
            <c:dLbl>
              <c:idx val="10"/>
              <c:layout>
                <c:manualLayout>
                  <c:x val="-3.3397957249891565E-2"/>
                  <c:y val="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0A-469E-8F92-704A038A1966}"/>
                </c:ext>
              </c:extLst>
            </c:dLbl>
            <c:dLbl>
              <c:idx val="11"/>
              <c:layout>
                <c:manualLayout>
                  <c:x val="-3.5412003238332213E-2"/>
                  <c:y val="3.6498243108664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50A-469E-8F92-704A038A1966}"/>
                </c:ext>
              </c:extLst>
            </c:dLbl>
            <c:dLbl>
              <c:idx val="12"/>
              <c:layout>
                <c:manualLayout>
                  <c:x val="-4.1454141203654295E-2"/>
                  <c:y val="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0A-469E-8F92-704A038A1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'2.7-2.8-2.10-2.11-2.14-2.16...'!$G$90:$P$90</c:f>
              <c:numCache>
                <c:formatCode>#,##0</c:formatCode>
                <c:ptCount val="10"/>
                <c:pt idx="0">
                  <c:v>344</c:v>
                </c:pt>
                <c:pt idx="1">
                  <c:v>344</c:v>
                </c:pt>
                <c:pt idx="2">
                  <c:v>338</c:v>
                </c:pt>
                <c:pt idx="3">
                  <c:v>328</c:v>
                </c:pt>
                <c:pt idx="4">
                  <c:v>318</c:v>
                </c:pt>
                <c:pt idx="5">
                  <c:v>310</c:v>
                </c:pt>
                <c:pt idx="6">
                  <c:v>305</c:v>
                </c:pt>
                <c:pt idx="7">
                  <c:v>302</c:v>
                </c:pt>
                <c:pt idx="8">
                  <c:v>299</c:v>
                </c:pt>
                <c:pt idx="9">
                  <c:v>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50A-469E-8F92-704A038A1966}"/>
            </c:ext>
          </c:extLst>
        </c:ser>
        <c:ser>
          <c:idx val="3"/>
          <c:order val="2"/>
          <c:tx>
            <c:strRef>
              <c:f>'2.7-2.8-2.10-2.11-2.14-2.16...'!$A$91</c:f>
              <c:strCache>
                <c:ptCount val="1"/>
                <c:pt idx="0">
                  <c:v>Ciliegio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2.3281840882677079E-2"/>
                  <c:y val="-3.67329788124607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50A-469E-8F92-704A038A1966}"/>
                </c:ext>
              </c:extLst>
            </c:dLbl>
            <c:dLbl>
              <c:idx val="2"/>
              <c:layout>
                <c:manualLayout>
                  <c:x val="-2.931209375919475E-2"/>
                  <c:y val="-3.1572026173751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50A-469E-8F92-704A038A1966}"/>
                </c:ext>
              </c:extLst>
            </c:dLbl>
            <c:dLbl>
              <c:idx val="3"/>
              <c:layout>
                <c:manualLayout>
                  <c:x val="-2.931209375919475E-2"/>
                  <c:y val="-4.18939314511704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50A-469E-8F92-704A038A1966}"/>
                </c:ext>
              </c:extLst>
            </c:dLbl>
            <c:dLbl>
              <c:idx val="4"/>
              <c:layout>
                <c:manualLayout>
                  <c:x val="-3.5412003238332213E-2"/>
                  <c:y val="-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50A-469E-8F92-704A038A1966}"/>
                </c:ext>
              </c:extLst>
            </c:dLbl>
            <c:dLbl>
              <c:idx val="5"/>
              <c:layout>
                <c:manualLayout>
                  <c:x val="-3.5412003238332213E-2"/>
                  <c:y val="-3.2441212515997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50A-469E-8F92-704A038A1966}"/>
                </c:ext>
              </c:extLst>
            </c:dLbl>
            <c:dLbl>
              <c:idx val="6"/>
              <c:layout>
                <c:manualLayout>
                  <c:x val="-3.3397957249891641E-2"/>
                  <c:y val="-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50A-469E-8F92-704A038A1966}"/>
                </c:ext>
              </c:extLst>
            </c:dLbl>
            <c:dLbl>
              <c:idx val="7"/>
              <c:layout>
                <c:manualLayout>
                  <c:x val="-3.5412003238332136E-2"/>
                  <c:y val="-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E50A-469E-8F92-704A038A1966}"/>
                </c:ext>
              </c:extLst>
            </c:dLbl>
            <c:dLbl>
              <c:idx val="8"/>
              <c:layout>
                <c:manualLayout>
                  <c:x val="-3.3397957249891641E-2"/>
                  <c:y val="-3.2441212515997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50A-469E-8F92-704A038A1966}"/>
                </c:ext>
              </c:extLst>
            </c:dLbl>
            <c:dLbl>
              <c:idx val="9"/>
              <c:layout>
                <c:manualLayout>
                  <c:x val="-3.7433942220047887E-2"/>
                  <c:y val="-4.0205446552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E50A-469E-8F92-704A038A1966}"/>
                </c:ext>
              </c:extLst>
            </c:dLbl>
            <c:dLbl>
              <c:idx val="10"/>
              <c:layout>
                <c:manualLayout>
                  <c:x val="-3.9440095215213501E-2"/>
                  <c:y val="5.7710383300867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50A-469E-8F92-704A038A1966}"/>
                </c:ext>
              </c:extLst>
            </c:dLbl>
            <c:dLbl>
              <c:idx val="11"/>
              <c:layout>
                <c:manualLayout>
                  <c:x val="-4.1454141203654142E-2"/>
                  <c:y val="-2.7138177467946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50A-469E-8F92-704A038A1966}"/>
                </c:ext>
              </c:extLst>
            </c:dLbl>
            <c:dLbl>
              <c:idx val="12"/>
              <c:layout>
                <c:manualLayout>
                  <c:x val="-4.1454141203654295E-2"/>
                  <c:y val="-2.7138177467946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50A-469E-8F92-704A038A1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'2.7-2.8-2.10-2.11-2.14-2.16...'!$G$91:$P$91</c:f>
              <c:numCache>
                <c:formatCode>#,##0</c:formatCode>
                <c:ptCount val="10"/>
                <c:pt idx="0">
                  <c:v>224</c:v>
                </c:pt>
                <c:pt idx="1">
                  <c:v>221</c:v>
                </c:pt>
                <c:pt idx="2">
                  <c:v>213</c:v>
                </c:pt>
                <c:pt idx="3">
                  <c:v>209</c:v>
                </c:pt>
                <c:pt idx="4">
                  <c:v>186</c:v>
                </c:pt>
                <c:pt idx="5">
                  <c:v>180</c:v>
                </c:pt>
                <c:pt idx="6">
                  <c:v>178</c:v>
                </c:pt>
                <c:pt idx="7">
                  <c:v>178</c:v>
                </c:pt>
                <c:pt idx="8">
                  <c:v>182</c:v>
                </c:pt>
                <c:pt idx="9">
                  <c:v>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50A-469E-8F92-704A038A1966}"/>
            </c:ext>
          </c:extLst>
        </c:ser>
        <c:ser>
          <c:idx val="4"/>
          <c:order val="3"/>
          <c:tx>
            <c:strRef>
              <c:f>'2.7-2.8-2.10-2.11-2.14-2.16...'!$A$92</c:f>
              <c:strCache>
                <c:ptCount val="1"/>
                <c:pt idx="0">
                  <c:v>Susino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487490316324172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E50A-469E-8F92-704A038A1966}"/>
                </c:ext>
              </c:extLst>
            </c:dLbl>
            <c:dLbl>
              <c:idx val="1"/>
              <c:layout>
                <c:manualLayout>
                  <c:x val="-3.548749031632419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E50A-469E-8F92-704A038A1966}"/>
                </c:ext>
              </c:extLst>
            </c:dLbl>
            <c:dLbl>
              <c:idx val="2"/>
              <c:layout>
                <c:manualLayout>
                  <c:x val="-3.548749031632419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E50A-469E-8F92-704A038A1966}"/>
                </c:ext>
              </c:extLst>
            </c:dLbl>
            <c:dLbl>
              <c:idx val="3"/>
              <c:layout>
                <c:manualLayout>
                  <c:x val="-3.5487490316324199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E50A-469E-8F92-704A038A1966}"/>
                </c:ext>
              </c:extLst>
            </c:dLbl>
            <c:dLbl>
              <c:idx val="4"/>
              <c:layout>
                <c:manualLayout>
                  <c:x val="-3.5487490316324234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E50A-469E-8F92-704A038A1966}"/>
                </c:ext>
              </c:extLst>
            </c:dLbl>
            <c:dLbl>
              <c:idx val="5"/>
              <c:layout>
                <c:manualLayout>
                  <c:x val="-3.7501536304764875E-2"/>
                  <c:y val="-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E50A-469E-8F92-704A038A1966}"/>
                </c:ext>
              </c:extLst>
            </c:dLbl>
            <c:dLbl>
              <c:idx val="6"/>
              <c:layout>
                <c:manualLayout>
                  <c:x val="-3.9515582293205447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E50A-469E-8F92-704A038A1966}"/>
                </c:ext>
              </c:extLst>
            </c:dLbl>
            <c:dLbl>
              <c:idx val="7"/>
              <c:layout>
                <c:manualLayout>
                  <c:x val="-3.9515582293205523E-2"/>
                  <c:y val="-3.64982431086642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E50A-469E-8F92-704A038A1966}"/>
                </c:ext>
              </c:extLst>
            </c:dLbl>
            <c:dLbl>
              <c:idx val="8"/>
              <c:layout>
                <c:manualLayout>
                  <c:x val="-3.3473444327883517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E50A-469E-8F92-704A038A1966}"/>
                </c:ext>
              </c:extLst>
            </c:dLbl>
            <c:dLbl>
              <c:idx val="9"/>
              <c:layout>
                <c:manualLayout>
                  <c:x val="-3.5487490316324158E-2"/>
                  <c:y val="-2.5892173012562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E50A-469E-8F92-704A038A1966}"/>
                </c:ext>
              </c:extLst>
            </c:dLbl>
            <c:dLbl>
              <c:idx val="10"/>
              <c:layout>
                <c:manualLayout>
                  <c:x val="-4.152962828164609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E50A-469E-8F92-704A038A1966}"/>
                </c:ext>
              </c:extLst>
            </c:dLbl>
            <c:dLbl>
              <c:idx val="11"/>
              <c:layout>
                <c:manualLayout>
                  <c:x val="-4.152962828164609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E50A-469E-8F92-704A038A1966}"/>
                </c:ext>
              </c:extLst>
            </c:dLbl>
            <c:dLbl>
              <c:idx val="12"/>
              <c:layout>
                <c:manualLayout>
                  <c:x val="-3.261469952257595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E50A-469E-8F92-704A038A1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'2.7-2.8-2.10-2.11-2.14-2.16...'!$G$92:$P$92</c:f>
              <c:numCache>
                <c:formatCode>#,##0</c:formatCode>
                <c:ptCount val="10"/>
                <c:pt idx="0">
                  <c:v>373</c:v>
                </c:pt>
                <c:pt idx="1">
                  <c:v>378</c:v>
                </c:pt>
                <c:pt idx="2">
                  <c:v>374</c:v>
                </c:pt>
                <c:pt idx="3">
                  <c:v>371</c:v>
                </c:pt>
                <c:pt idx="4">
                  <c:v>362</c:v>
                </c:pt>
                <c:pt idx="5">
                  <c:v>351</c:v>
                </c:pt>
                <c:pt idx="6">
                  <c:v>353</c:v>
                </c:pt>
                <c:pt idx="7">
                  <c:v>351</c:v>
                </c:pt>
                <c:pt idx="8">
                  <c:v>349</c:v>
                </c:pt>
                <c:pt idx="9">
                  <c:v>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E50A-469E-8F92-704A038A1966}"/>
            </c:ext>
          </c:extLst>
        </c:ser>
        <c:ser>
          <c:idx val="1"/>
          <c:order val="4"/>
          <c:tx>
            <c:strRef>
              <c:f>'2.7-2.8-2.10-2.11-2.14-2.16...'!$A$94</c:f>
              <c:strCache>
                <c:ptCount val="1"/>
                <c:pt idx="0">
                  <c:v>Kiwi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487490316324172E-2"/>
                  <c:y val="-3.11952080606133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E50A-469E-8F92-704A038A1966}"/>
                </c:ext>
              </c:extLst>
            </c:dLbl>
            <c:dLbl>
              <c:idx val="1"/>
              <c:layout>
                <c:manualLayout>
                  <c:x val="-2.9457231341550833E-2"/>
                  <c:y val="4.1200250651621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E50A-469E-8F92-704A038A1966}"/>
                </c:ext>
              </c:extLst>
            </c:dLbl>
            <c:dLbl>
              <c:idx val="2"/>
              <c:layout>
                <c:manualLayout>
                  <c:x val="-3.5487484218068507E-2"/>
                  <c:y val="4.09161950693802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E50A-469E-8F92-704A038A1966}"/>
                </c:ext>
              </c:extLst>
            </c:dLbl>
            <c:dLbl>
              <c:idx val="3"/>
              <c:layout>
                <c:manualLayout>
                  <c:x val="-2.946118820039369E-2"/>
                  <c:y val="4.5792685751625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E50A-469E-8F92-704A038A1966}"/>
                </c:ext>
              </c:extLst>
            </c:dLbl>
            <c:dLbl>
              <c:idx val="4"/>
              <c:layout>
                <c:manualLayout>
                  <c:x val="-3.5487490316324158E-2"/>
                  <c:y val="5.89563877562523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E50A-469E-8F92-704A038A1966}"/>
                </c:ext>
              </c:extLst>
            </c:dLbl>
            <c:dLbl>
              <c:idx val="5"/>
              <c:layout>
                <c:manualLayout>
                  <c:x val="-3.7501536304764875E-2"/>
                  <c:y val="5.3653352708201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E50A-469E-8F92-704A038A1966}"/>
                </c:ext>
              </c:extLst>
            </c:dLbl>
            <c:dLbl>
              <c:idx val="6"/>
              <c:layout>
                <c:manualLayout>
                  <c:x val="-3.5487490316324234E-2"/>
                  <c:y val="5.8956387756252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E50A-469E-8F92-704A038A1966}"/>
                </c:ext>
              </c:extLst>
            </c:dLbl>
            <c:dLbl>
              <c:idx val="7"/>
              <c:layout>
                <c:manualLayout>
                  <c:x val="-3.5487490316324158E-2"/>
                  <c:y val="6.4259422804303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E50A-469E-8F92-704A038A1966}"/>
                </c:ext>
              </c:extLst>
            </c:dLbl>
            <c:dLbl>
              <c:idx val="8"/>
              <c:layout>
                <c:manualLayout>
                  <c:x val="-3.9515582293205447E-2"/>
                  <c:y val="5.3653352708201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E50A-469E-8F92-704A038A1966}"/>
                </c:ext>
              </c:extLst>
            </c:dLbl>
            <c:dLbl>
              <c:idx val="9"/>
              <c:layout>
                <c:manualLayout>
                  <c:x val="-4.7559860547632428E-2"/>
                  <c:y val="4.06317331129159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E50A-469E-8F92-704A038A1966}"/>
                </c:ext>
              </c:extLst>
            </c:dLbl>
            <c:dLbl>
              <c:idx val="10"/>
              <c:layout>
                <c:manualLayout>
                  <c:x val="-4.1529628281646094E-2"/>
                  <c:y val="-5.2407348252817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E50A-469E-8F92-704A038A1966}"/>
                </c:ext>
              </c:extLst>
            </c:dLbl>
            <c:dLbl>
              <c:idx val="11"/>
              <c:layout>
                <c:manualLayout>
                  <c:x val="-4.3543674270086888E-2"/>
                  <c:y val="5.89563877562523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E50A-469E-8F92-704A038A1966}"/>
                </c:ext>
              </c:extLst>
            </c:dLbl>
            <c:dLbl>
              <c:idx val="12"/>
              <c:layout>
                <c:manualLayout>
                  <c:x val="-4.4698975453219963E-2"/>
                  <c:y val="6.42594228043033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E50A-469E-8F92-704A038A1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'2.7-2.8-2.10-2.11-2.14-2.16...'!$G$94:$P$94</c:f>
              <c:numCache>
                <c:formatCode>#,##0</c:formatCode>
                <c:ptCount val="10"/>
                <c:pt idx="0">
                  <c:v>205</c:v>
                </c:pt>
                <c:pt idx="1">
                  <c:v>197</c:v>
                </c:pt>
                <c:pt idx="2">
                  <c:v>190</c:v>
                </c:pt>
                <c:pt idx="3">
                  <c:v>187</c:v>
                </c:pt>
                <c:pt idx="4">
                  <c:v>184</c:v>
                </c:pt>
                <c:pt idx="5">
                  <c:v>180</c:v>
                </c:pt>
                <c:pt idx="6">
                  <c:v>180</c:v>
                </c:pt>
                <c:pt idx="7">
                  <c:v>176</c:v>
                </c:pt>
                <c:pt idx="8">
                  <c:v>174</c:v>
                </c:pt>
                <c:pt idx="9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E50A-469E-8F92-704A038A1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636984126984112E-2"/>
          <c:y val="0.8912218939766946"/>
          <c:w val="0.86290047619047616"/>
          <c:h val="8.79345150172328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586031746031749E-2"/>
          <c:y val="5.7918739635157548E-2"/>
          <c:w val="0.92523936507936511"/>
          <c:h val="0.74721600331674953"/>
        </c:manualLayout>
      </c:layout>
      <c:lineChart>
        <c:grouping val="standard"/>
        <c:varyColors val="0"/>
        <c:ser>
          <c:idx val="1"/>
          <c:order val="0"/>
          <c:tx>
            <c:strRef>
              <c:f>'2.7-2.8-2.10-2.11-2.14-2.16...'!$A$99</c:f>
              <c:strCache>
                <c:ptCount val="1"/>
                <c:pt idx="0">
                  <c:v>Nocciole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2.3281840882677079E-2"/>
                  <c:y val="0.1166754241494684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58-4703-BB14-015B64F5777E}"/>
                </c:ext>
              </c:extLst>
            </c:dLbl>
            <c:dLbl>
              <c:idx val="5"/>
              <c:layout>
                <c:manualLayout>
                  <c:x val="-2.9312093759194826E-2"/>
                  <c:y val="3.75465479248919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958-4703-BB14-015B64F5777E}"/>
                </c:ext>
              </c:extLst>
            </c:dLbl>
            <c:dLbl>
              <c:idx val="6"/>
              <c:layout>
                <c:manualLayout>
                  <c:x val="-2.9312093759194826E-2"/>
                  <c:y val="3.75465479248919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958-4703-BB14-015B64F5777E}"/>
                </c:ext>
              </c:extLst>
            </c:dLbl>
            <c:dLbl>
              <c:idx val="7"/>
              <c:layout>
                <c:manualLayout>
                  <c:x val="-2.9369865273010276E-2"/>
                  <c:y val="6.4259422804303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958-4703-BB14-015B64F5777E}"/>
                </c:ext>
              </c:extLst>
            </c:dLbl>
            <c:dLbl>
              <c:idx val="8"/>
              <c:layout>
                <c:manualLayout>
                  <c:x val="-2.7355819284569632E-2"/>
                  <c:y val="5.3653352708201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958-4703-BB14-015B64F5777E}"/>
                </c:ext>
              </c:extLst>
            </c:dLbl>
            <c:dLbl>
              <c:idx val="9"/>
              <c:layout>
                <c:manualLayout>
                  <c:x val="-2.9369865273010425E-2"/>
                  <c:y val="4.304728261209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958-4703-BB14-015B64F5777E}"/>
                </c:ext>
              </c:extLst>
            </c:dLbl>
            <c:dLbl>
              <c:idx val="10"/>
              <c:layout>
                <c:manualLayout>
                  <c:x val="-3.3397957249891565E-2"/>
                  <c:y val="3.7744247564048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58-4703-BB14-015B64F5777E}"/>
                </c:ext>
              </c:extLst>
            </c:dLbl>
            <c:dLbl>
              <c:idx val="11"/>
              <c:layout>
                <c:manualLayout>
                  <c:x val="-3.3397957249891717E-2"/>
                  <c:y val="3.7744247564048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58-4703-BB14-015B64F5777E}"/>
                </c:ext>
              </c:extLst>
            </c:dLbl>
            <c:dLbl>
              <c:idx val="12"/>
              <c:layout>
                <c:manualLayout>
                  <c:x val="-3.1383911261450924E-2"/>
                  <c:y val="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958-4703-BB14-015B64F577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'2.7-2.8-2.10-2.11-2.14-2.16...'!$G$99:$P$99</c:f>
              <c:numCache>
                <c:formatCode>#,##0</c:formatCode>
                <c:ptCount val="10"/>
                <c:pt idx="0">
                  <c:v>176</c:v>
                </c:pt>
                <c:pt idx="1">
                  <c:v>175</c:v>
                </c:pt>
                <c:pt idx="2">
                  <c:v>157</c:v>
                </c:pt>
                <c:pt idx="3">
                  <c:v>154</c:v>
                </c:pt>
                <c:pt idx="4">
                  <c:v>130</c:v>
                </c:pt>
                <c:pt idx="5">
                  <c:v>132</c:v>
                </c:pt>
                <c:pt idx="6">
                  <c:v>132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958-4703-BB14-015B64F5777E}"/>
            </c:ext>
          </c:extLst>
        </c:ser>
        <c:ser>
          <c:idx val="0"/>
          <c:order val="1"/>
          <c:tx>
            <c:strRef>
              <c:f>'2.7-2.8-2.10-2.11-2.14-2.16...'!$A$98</c:f>
              <c:strCache>
                <c:ptCount val="1"/>
                <c:pt idx="0">
                  <c:v>Mandorle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2.931209375919475E-2"/>
                  <c:y val="-4.80970647548355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958-4703-BB14-015B64F5777E}"/>
                </c:ext>
              </c:extLst>
            </c:dLbl>
            <c:dLbl>
              <c:idx val="5"/>
              <c:layout>
                <c:manualLayout>
                  <c:x val="-2.9312093759194826E-2"/>
                  <c:y val="-7.44733568296943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958-4703-BB14-015B64F5777E}"/>
                </c:ext>
              </c:extLst>
            </c:dLbl>
            <c:dLbl>
              <c:idx val="6"/>
              <c:layout>
                <c:manualLayout>
                  <c:x val="-2.730200946702234E-2"/>
                  <c:y val="-9.55743904895813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958-4703-BB14-015B64F5777E}"/>
                </c:ext>
              </c:extLst>
            </c:dLbl>
            <c:dLbl>
              <c:idx val="7"/>
              <c:layout>
                <c:manualLayout>
                  <c:x val="-2.9369865273010276E-2"/>
                  <c:y val="-6.956245785235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958-4703-BB14-015B64F5777E}"/>
                </c:ext>
              </c:extLst>
            </c:dLbl>
            <c:dLbl>
              <c:idx val="8"/>
              <c:layout>
                <c:manualLayout>
                  <c:x val="-2.9369865273010352E-2"/>
                  <c:y val="-6.425942280430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958-4703-BB14-015B64F5777E}"/>
                </c:ext>
              </c:extLst>
            </c:dLbl>
            <c:dLbl>
              <c:idx val="9"/>
              <c:layout>
                <c:manualLayout>
                  <c:x val="-3.3397957249891717E-2"/>
                  <c:y val="-6.956245785235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958-4703-BB14-015B64F5777E}"/>
                </c:ext>
              </c:extLst>
            </c:dLbl>
            <c:dLbl>
              <c:idx val="10"/>
              <c:layout>
                <c:manualLayout>
                  <c:x val="-3.7426049226772853E-2"/>
                  <c:y val="-6.956245785235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958-4703-BB14-015B64F5777E}"/>
                </c:ext>
              </c:extLst>
            </c:dLbl>
            <c:dLbl>
              <c:idx val="11"/>
              <c:layout>
                <c:manualLayout>
                  <c:x val="-3.5412003238332213E-2"/>
                  <c:y val="-7.48654929004052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958-4703-BB14-015B64F5777E}"/>
                </c:ext>
              </c:extLst>
            </c:dLbl>
            <c:dLbl>
              <c:idx val="12"/>
              <c:layout>
                <c:manualLayout>
                  <c:x val="-3.3397957249891565E-2"/>
                  <c:y val="-6.4259422804303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958-4703-BB14-015B64F577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'2.7-2.8-2.10-2.11-2.14-2.16...'!$G$98:$P$98</c:f>
              <c:numCache>
                <c:formatCode>#,##0</c:formatCode>
                <c:ptCount val="10"/>
                <c:pt idx="0">
                  <c:v>139</c:v>
                </c:pt>
                <c:pt idx="1">
                  <c:v>139</c:v>
                </c:pt>
                <c:pt idx="2">
                  <c:v>139</c:v>
                </c:pt>
                <c:pt idx="3">
                  <c:v>163</c:v>
                </c:pt>
                <c:pt idx="4">
                  <c:v>138</c:v>
                </c:pt>
                <c:pt idx="5">
                  <c:v>137</c:v>
                </c:pt>
                <c:pt idx="6">
                  <c:v>137</c:v>
                </c:pt>
                <c:pt idx="7">
                  <c:v>137</c:v>
                </c:pt>
                <c:pt idx="8">
                  <c:v>137</c:v>
                </c:pt>
                <c:pt idx="9">
                  <c:v>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0958-4703-BB14-015B64F57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945571428571428"/>
          <c:y val="0.91750621890547268"/>
          <c:w val="0.26108857142857145"/>
          <c:h val="8.24937810945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038730158730154E-2"/>
          <c:y val="5.7873031457327445E-2"/>
          <c:w val="0.90481841269841268"/>
          <c:h val="0.75267667948821504"/>
        </c:manualLayout>
      </c:layout>
      <c:lineChart>
        <c:grouping val="standard"/>
        <c:varyColors val="0"/>
        <c:ser>
          <c:idx val="1"/>
          <c:order val="0"/>
          <c:tx>
            <c:strRef>
              <c:f>'2.7-2.8-2.10-2.11-2.14-2.16...'!$A$82</c:f>
              <c:strCache>
                <c:ptCount val="1"/>
                <c:pt idx="0">
                  <c:v>Uva da vino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'2.7-2.8-2.10-2.11-2.14-2.16...'!$G$82:$P$82</c:f>
              <c:numCache>
                <c:formatCode>#,##0</c:formatCode>
                <c:ptCount val="10"/>
                <c:pt idx="0">
                  <c:v>32841</c:v>
                </c:pt>
                <c:pt idx="1">
                  <c:v>32845</c:v>
                </c:pt>
                <c:pt idx="2">
                  <c:v>32647</c:v>
                </c:pt>
                <c:pt idx="3">
                  <c:v>32670</c:v>
                </c:pt>
                <c:pt idx="4">
                  <c:v>32764</c:v>
                </c:pt>
                <c:pt idx="5">
                  <c:v>32244</c:v>
                </c:pt>
                <c:pt idx="6">
                  <c:v>32354</c:v>
                </c:pt>
                <c:pt idx="7">
                  <c:v>32529</c:v>
                </c:pt>
                <c:pt idx="8">
                  <c:v>32529</c:v>
                </c:pt>
                <c:pt idx="9">
                  <c:v>32529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90-47BF-A113-2E1CF03ABA29}"/>
            </c:ext>
          </c:extLst>
        </c:ser>
        <c:ser>
          <c:idx val="0"/>
          <c:order val="1"/>
          <c:tx>
            <c:strRef>
              <c:f>'2.7-2.8-2.10-2.11-2.14-2.16...'!$A$84</c:f>
              <c:strCache>
                <c:ptCount val="1"/>
                <c:pt idx="0">
                  <c:v>Olive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'2.7-2.8-2.10-2.11-2.14-2.16...'!$G$84:$P$84</c:f>
              <c:numCache>
                <c:formatCode>#,##0</c:formatCode>
                <c:ptCount val="10"/>
                <c:pt idx="0">
                  <c:v>43973</c:v>
                </c:pt>
                <c:pt idx="1">
                  <c:v>43197</c:v>
                </c:pt>
                <c:pt idx="2">
                  <c:v>42588</c:v>
                </c:pt>
                <c:pt idx="3">
                  <c:v>41954</c:v>
                </c:pt>
                <c:pt idx="4">
                  <c:v>41911</c:v>
                </c:pt>
                <c:pt idx="5">
                  <c:v>41908</c:v>
                </c:pt>
                <c:pt idx="6">
                  <c:v>41884</c:v>
                </c:pt>
                <c:pt idx="7">
                  <c:v>41895</c:v>
                </c:pt>
                <c:pt idx="8">
                  <c:v>41895</c:v>
                </c:pt>
                <c:pt idx="9">
                  <c:v>41895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0-47BF-A113-2E1CF03AB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98495238095238"/>
          <c:y val="0.90704895180216294"/>
          <c:w val="0.24836444444444444"/>
          <c:h val="8.24286788419593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5"/>
          <c:order val="0"/>
          <c:tx>
            <c:strRef>
              <c:f>'2.7-2.8-2.10-2.11-2.14-2.16...'!$A$20</c:f>
              <c:strCache>
                <c:ptCount val="1"/>
                <c:pt idx="0">
                  <c:v>Pisello proteico e da granella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9447460317460319E-2"/>
                  <c:y val="3.6498341625207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D1-47DE-BF25-F34E18B777CE}"/>
                </c:ext>
              </c:extLst>
            </c:dLbl>
            <c:dLbl>
              <c:idx val="1"/>
              <c:layout>
                <c:manualLayout>
                  <c:x val="-3.9440102366563957E-2"/>
                  <c:y val="2.7451914347763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D1-47DE-BF25-F34E18B777CE}"/>
                </c:ext>
              </c:extLst>
            </c:dLbl>
            <c:dLbl>
              <c:idx val="2"/>
              <c:layout>
                <c:manualLayout>
                  <c:x val="-3.1412413650306108E-2"/>
                  <c:y val="3.20704635291029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D1-47DE-BF25-F34E18B777CE}"/>
                </c:ext>
              </c:extLst>
            </c:dLbl>
            <c:dLbl>
              <c:idx val="3"/>
              <c:layout>
                <c:manualLayout>
                  <c:x val="-2.9369865273010241E-2"/>
                  <c:y val="2.5892173012562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D1-47DE-BF25-F34E18B777CE}"/>
                </c:ext>
              </c:extLst>
            </c:dLbl>
            <c:dLbl>
              <c:idx val="4"/>
              <c:layout>
                <c:manualLayout>
                  <c:x val="-2.9369943141610656E-2"/>
                  <c:y val="-3.4312927929096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D1-47DE-BF25-F34E18B777CE}"/>
                </c:ext>
              </c:extLst>
            </c:dLbl>
            <c:dLbl>
              <c:idx val="5"/>
              <c:layout>
                <c:manualLayout>
                  <c:x val="-2.9369865273010352E-2"/>
                  <c:y val="1.52861029164604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D1-47DE-BF25-F34E18B777CE}"/>
                </c:ext>
              </c:extLst>
            </c:dLbl>
            <c:dLbl>
              <c:idx val="6"/>
              <c:layout>
                <c:manualLayout>
                  <c:x val="-3.1383911261450993E-2"/>
                  <c:y val="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D1-47DE-BF25-F34E18B777CE}"/>
                </c:ext>
              </c:extLst>
            </c:dLbl>
            <c:dLbl>
              <c:idx val="7"/>
              <c:layout>
                <c:manualLayout>
                  <c:x val="-2.9369865273010276E-2"/>
                  <c:y val="-8.0168527948456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D1-47DE-BF25-F34E18B777CE}"/>
                </c:ext>
              </c:extLst>
            </c:dLbl>
            <c:dLbl>
              <c:idx val="8"/>
              <c:layout>
                <c:manualLayout>
                  <c:x val="-2.9369865273010276E-2"/>
                  <c:y val="-6.425942280430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D1-47DE-BF25-F34E18B777CE}"/>
                </c:ext>
              </c:extLst>
            </c:dLbl>
            <c:dLbl>
              <c:idx val="9"/>
              <c:layout>
                <c:manualLayout>
                  <c:x val="-3.5412003238332358E-2"/>
                  <c:y val="-7.48654929004052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D1-47DE-BF25-F34E18B777CE}"/>
                </c:ext>
              </c:extLst>
            </c:dLbl>
            <c:dLbl>
              <c:idx val="10"/>
              <c:layout>
                <c:manualLayout>
                  <c:x val="-3.3397957249891565E-2"/>
                  <c:y val="-6.956245785235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8D1-47DE-BF25-F34E18B777CE}"/>
                </c:ext>
              </c:extLst>
            </c:dLbl>
            <c:dLbl>
              <c:idx val="11"/>
              <c:layout>
                <c:manualLayout>
                  <c:x val="-3.7426049226772853E-2"/>
                  <c:y val="-4.8350317660150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D1-47DE-BF25-F34E18B777CE}"/>
                </c:ext>
              </c:extLst>
            </c:dLbl>
            <c:dLbl>
              <c:idx val="12"/>
              <c:layout>
                <c:manualLayout>
                  <c:x val="-3.5412003238332213E-2"/>
                  <c:y val="-6.4259422804303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D1-47DE-BF25-F34E18B777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'2.7-2.8-2.10-2.11-2.14-2.16...'!$G$20:$P$20</c:f>
              <c:numCache>
                <c:formatCode>#,##0</c:formatCode>
                <c:ptCount val="10"/>
                <c:pt idx="0">
                  <c:v>141</c:v>
                </c:pt>
                <c:pt idx="1">
                  <c:v>138</c:v>
                </c:pt>
                <c:pt idx="2">
                  <c:v>143</c:v>
                </c:pt>
                <c:pt idx="3">
                  <c:v>308</c:v>
                </c:pt>
                <c:pt idx="4">
                  <c:v>323</c:v>
                </c:pt>
                <c:pt idx="5">
                  <c:v>334</c:v>
                </c:pt>
                <c:pt idx="6">
                  <c:v>328</c:v>
                </c:pt>
                <c:pt idx="7">
                  <c:v>343</c:v>
                </c:pt>
                <c:pt idx="8">
                  <c:v>338</c:v>
                </c:pt>
                <c:pt idx="9">
                  <c:v>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8D1-47DE-BF25-F34E18B777CE}"/>
            </c:ext>
          </c:extLst>
        </c:ser>
        <c:ser>
          <c:idx val="2"/>
          <c:order val="1"/>
          <c:tx>
            <c:strRef>
              <c:f>'2.7-2.8-2.10-2.11-2.14-2.16...'!$A$25</c:f>
              <c:strCache>
                <c:ptCount val="1"/>
                <c:pt idx="0">
                  <c:v>Lenticchia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1740587704962871E-3"/>
                  <c:y val="-2.7138177467947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8D1-47DE-BF25-F34E18B777CE}"/>
                </c:ext>
              </c:extLst>
            </c:dLbl>
            <c:dLbl>
              <c:idx val="1"/>
              <c:layout>
                <c:manualLayout>
                  <c:x val="-1.1188095238095238E-2"/>
                  <c:y val="-2.70252902155887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8D1-47DE-BF25-F34E18B777CE}"/>
                </c:ext>
              </c:extLst>
            </c:dLbl>
            <c:dLbl>
              <c:idx val="2"/>
              <c:layout>
                <c:manualLayout>
                  <c:x val="-1.1179365079365079E-3"/>
                  <c:y val="-2.70626036484245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8D1-47DE-BF25-F34E18B777CE}"/>
                </c:ext>
              </c:extLst>
            </c:dLbl>
            <c:dLbl>
              <c:idx val="3"/>
              <c:layout>
                <c:manualLayout>
                  <c:x val="-7.1600127820556064E-3"/>
                  <c:y val="-1.6532107371845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8D1-47DE-BF25-F34E18B777CE}"/>
                </c:ext>
              </c:extLst>
            </c:dLbl>
            <c:dLbl>
              <c:idx val="4"/>
              <c:layout>
                <c:manualLayout>
                  <c:x val="-7.1600127820556428E-3"/>
                  <c:y val="-2.1835142419896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8D1-47DE-BF25-F34E18B777CE}"/>
                </c:ext>
              </c:extLst>
            </c:dLbl>
            <c:dLbl>
              <c:idx val="5"/>
              <c:layout>
                <c:manualLayout>
                  <c:x val="-1.521619047619055E-2"/>
                  <c:y val="-2.70626036484245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8D1-47DE-BF25-F34E18B777CE}"/>
                </c:ext>
              </c:extLst>
            </c:dLbl>
            <c:dLbl>
              <c:idx val="6"/>
              <c:layout>
                <c:manualLayout>
                  <c:x val="-7.1600127820557174E-3"/>
                  <c:y val="-2.1835142419896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8D1-47DE-BF25-F34E18B777CE}"/>
                </c:ext>
              </c:extLst>
            </c:dLbl>
            <c:dLbl>
              <c:idx val="7"/>
              <c:layout>
                <c:manualLayout>
                  <c:x val="-2.3272380689580801E-2"/>
                  <c:y val="-4.3047282612099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8D1-47DE-BF25-F34E18B777CE}"/>
                </c:ext>
              </c:extLst>
            </c:dLbl>
            <c:dLbl>
              <c:idx val="8"/>
              <c:layout>
                <c:manualLayout>
                  <c:x val="-2.5286426678021518E-2"/>
                  <c:y val="-2.7138177467947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8D1-47DE-BF25-F34E18B777CE}"/>
                </c:ext>
              </c:extLst>
            </c:dLbl>
            <c:dLbl>
              <c:idx val="9"/>
              <c:layout>
                <c:manualLayout>
                  <c:x val="-2.5286426678021445E-2"/>
                  <c:y val="-2.7138177467947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8D1-47DE-BF25-F34E18B777CE}"/>
                </c:ext>
              </c:extLst>
            </c:dLbl>
            <c:dLbl>
              <c:idx val="10"/>
              <c:layout>
                <c:manualLayout>
                  <c:x val="-2.5286426678021594E-2"/>
                  <c:y val="-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8D1-47DE-BF25-F34E18B777CE}"/>
                </c:ext>
              </c:extLst>
            </c:dLbl>
            <c:dLbl>
              <c:idx val="11"/>
              <c:layout>
                <c:manualLayout>
                  <c:x val="-3.3342610631784023E-2"/>
                  <c:y val="-2.1835142419896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8D1-47DE-BF25-F34E18B777CE}"/>
                </c:ext>
              </c:extLst>
            </c:dLbl>
            <c:dLbl>
              <c:idx val="12"/>
              <c:layout>
                <c:manualLayout>
                  <c:x val="-3.1328564643343382E-2"/>
                  <c:y val="-2.7138177467946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8D1-47DE-BF25-F34E18B777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'2.7-2.8-2.10-2.11-2.14-2.16...'!$G$25:$P$25</c:f>
              <c:numCache>
                <c:formatCode>#,##0</c:formatCode>
                <c:ptCount val="1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38D1-47DE-BF25-F34E18B777CE}"/>
            </c:ext>
          </c:extLst>
        </c:ser>
        <c:ser>
          <c:idx val="4"/>
          <c:order val="2"/>
          <c:tx>
            <c:strRef>
              <c:f>'2.7-2.8-2.10-2.11-2.14-2.16...'!$A$22</c:f>
              <c:strCache>
                <c:ptCount val="1"/>
                <c:pt idx="0">
                  <c:v>Fagiolo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7570000000000008E-2"/>
                  <c:y val="-9.832089552238805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8D1-47DE-BF25-F34E18B777CE}"/>
                </c:ext>
              </c:extLst>
            </c:dLbl>
            <c:dLbl>
              <c:idx val="1"/>
              <c:layout>
                <c:manualLayout>
                  <c:x val="-3.75015873015873E-2"/>
                  <c:y val="-3.60082918739635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8D1-47DE-BF25-F34E18B777CE}"/>
                </c:ext>
              </c:extLst>
            </c:dLbl>
            <c:dLbl>
              <c:idx val="2"/>
              <c:layout>
                <c:manualLayout>
                  <c:x val="-2.7396666666666705E-2"/>
                  <c:y val="-4.62748756218905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8D1-47DE-BF25-F34E18B777CE}"/>
                </c:ext>
              </c:extLst>
            </c:dLbl>
            <c:dLbl>
              <c:idx val="3"/>
              <c:layout>
                <c:manualLayout>
                  <c:x val="-2.9441746031746031E-2"/>
                  <c:y val="-4.6576699834162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8D1-47DE-BF25-F34E18B777CE}"/>
                </c:ext>
              </c:extLst>
            </c:dLbl>
            <c:dLbl>
              <c:idx val="4"/>
              <c:layout>
                <c:manualLayout>
                  <c:x val="-3.3473506591394163E-2"/>
                  <c:y val="-3.14047196290698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8D1-47DE-BF25-F34E18B777CE}"/>
                </c:ext>
              </c:extLst>
            </c:dLbl>
            <c:dLbl>
              <c:idx val="5"/>
              <c:layout>
                <c:manualLayout>
                  <c:x val="-2.9445396825396899E-2"/>
                  <c:y val="3.23279436152570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8D1-47DE-BF25-F34E18B777CE}"/>
                </c:ext>
              </c:extLst>
            </c:dLbl>
            <c:dLbl>
              <c:idx val="6"/>
              <c:layout>
                <c:manualLayout>
                  <c:x val="-4.1527777777777775E-2"/>
                  <c:y val="2.70626036484245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8D1-47DE-BF25-F34E18B777CE}"/>
                </c:ext>
              </c:extLst>
            </c:dLbl>
            <c:dLbl>
              <c:idx val="7"/>
              <c:layout>
                <c:manualLayout>
                  <c:x val="-3.9515582293205523E-2"/>
                  <c:y val="-3.64982431086642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8D1-47DE-BF25-F34E18B777CE}"/>
                </c:ext>
              </c:extLst>
            </c:dLbl>
            <c:dLbl>
              <c:idx val="8"/>
              <c:layout>
                <c:manualLayout>
                  <c:x val="-3.3473444327883517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8D1-47DE-BF25-F34E18B777CE}"/>
                </c:ext>
              </c:extLst>
            </c:dLbl>
            <c:dLbl>
              <c:idx val="9"/>
              <c:layout>
                <c:manualLayout>
                  <c:x val="-3.5487490316324158E-2"/>
                  <c:y val="-2.5892173012562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8D1-47DE-BF25-F34E18B777CE}"/>
                </c:ext>
              </c:extLst>
            </c:dLbl>
            <c:dLbl>
              <c:idx val="10"/>
              <c:layout>
                <c:manualLayout>
                  <c:x val="-4.152962828164609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8D1-47DE-BF25-F34E18B777CE}"/>
                </c:ext>
              </c:extLst>
            </c:dLbl>
            <c:dLbl>
              <c:idx val="11"/>
              <c:layout>
                <c:manualLayout>
                  <c:x val="-4.152962828164609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8D1-47DE-BF25-F34E18B777CE}"/>
                </c:ext>
              </c:extLst>
            </c:dLbl>
            <c:dLbl>
              <c:idx val="12"/>
              <c:layout>
                <c:manualLayout>
                  <c:x val="-3.261469952257595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38D1-47DE-BF25-F34E18B777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'2.7-2.8-2.10-2.11-2.14-2.16...'!$G$22:$P$22</c:f>
              <c:numCache>
                <c:formatCode>#,##0</c:formatCode>
                <c:ptCount val="10"/>
                <c:pt idx="0">
                  <c:v>192</c:v>
                </c:pt>
                <c:pt idx="1">
                  <c:v>207</c:v>
                </c:pt>
                <c:pt idx="2">
                  <c:v>212</c:v>
                </c:pt>
                <c:pt idx="3">
                  <c:v>204</c:v>
                </c:pt>
                <c:pt idx="4">
                  <c:v>205</c:v>
                </c:pt>
                <c:pt idx="5">
                  <c:v>189</c:v>
                </c:pt>
                <c:pt idx="6">
                  <c:v>192</c:v>
                </c:pt>
                <c:pt idx="7">
                  <c:v>194</c:v>
                </c:pt>
                <c:pt idx="8">
                  <c:v>196</c:v>
                </c:pt>
                <c:pt idx="9">
                  <c:v>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38D1-47DE-BF25-F34E18B777CE}"/>
            </c:ext>
          </c:extLst>
        </c:ser>
        <c:ser>
          <c:idx val="1"/>
          <c:order val="3"/>
          <c:tx>
            <c:strRef>
              <c:f>'2.7-2.8-2.10-2.11-2.14-2.16...'!$A$26</c:f>
              <c:strCache>
                <c:ptCount val="1"/>
                <c:pt idx="0">
                  <c:v>Cece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2.7355819284569632E-2"/>
                  <c:y val="-9.48316286372243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38D1-47DE-BF25-F34E18B777CE}"/>
                </c:ext>
              </c:extLst>
            </c:dLbl>
            <c:dLbl>
              <c:idx val="2"/>
              <c:layout>
                <c:manualLayout>
                  <c:x val="-3.9440095215213501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38D1-47DE-BF25-F34E18B777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'2.7-2.8-2.10-2.11-2.14-2.16...'!$G$26:$P$26</c:f>
              <c:numCache>
                <c:formatCode>#,##0</c:formatCode>
                <c:ptCount val="10"/>
                <c:pt idx="0">
                  <c:v>498</c:v>
                </c:pt>
                <c:pt idx="1">
                  <c:v>595</c:v>
                </c:pt>
                <c:pt idx="2">
                  <c:v>599</c:v>
                </c:pt>
                <c:pt idx="3">
                  <c:v>890</c:v>
                </c:pt>
                <c:pt idx="4">
                  <c:v>940</c:v>
                </c:pt>
                <c:pt idx="5">
                  <c:v>928</c:v>
                </c:pt>
                <c:pt idx="6">
                  <c:v>931</c:v>
                </c:pt>
                <c:pt idx="7">
                  <c:v>935</c:v>
                </c:pt>
                <c:pt idx="8">
                  <c:v>937</c:v>
                </c:pt>
                <c:pt idx="9">
                  <c:v>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38D1-47DE-BF25-F34E18B77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'2.7-2.8-2.10-2.11-2.14-2.16...'!$A$23</c:f>
              <c:strCache>
                <c:ptCount val="1"/>
                <c:pt idx="0">
                  <c:v>Fava da granella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9472534020155237E-2"/>
                  <c:y val="5.2511705916779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CF-45C5-87BF-6F8B5FE54E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'2.7-2.8-2.10-2.11-2.14-2.16...'!$G$23:$P$23</c:f>
              <c:numCache>
                <c:formatCode>#,##0</c:formatCode>
                <c:ptCount val="10"/>
                <c:pt idx="0">
                  <c:v>3822</c:v>
                </c:pt>
                <c:pt idx="1">
                  <c:v>3849</c:v>
                </c:pt>
                <c:pt idx="2">
                  <c:v>3869</c:v>
                </c:pt>
                <c:pt idx="3">
                  <c:v>3689</c:v>
                </c:pt>
                <c:pt idx="4">
                  <c:v>3713</c:v>
                </c:pt>
                <c:pt idx="5">
                  <c:v>3875</c:v>
                </c:pt>
                <c:pt idx="6">
                  <c:v>3868</c:v>
                </c:pt>
                <c:pt idx="7">
                  <c:v>3861</c:v>
                </c:pt>
                <c:pt idx="8">
                  <c:v>3861</c:v>
                </c:pt>
                <c:pt idx="9">
                  <c:v>3853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CF-45C5-87BF-6F8B5FE54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094986134574317E-2"/>
          <c:y val="5.6857308911416556E-2"/>
          <c:w val="0.91264064641570775"/>
          <c:h val="0.72600434345884535"/>
        </c:manualLayout>
      </c:layout>
      <c:lineChart>
        <c:grouping val="standard"/>
        <c:varyColors val="0"/>
        <c:ser>
          <c:idx val="1"/>
          <c:order val="0"/>
          <c:tx>
            <c:strRef>
              <c:f>'2.7-2.8-2.10-2.11-2.14-2.16...'!$A$88</c:f>
              <c:strCache>
                <c:ptCount val="1"/>
                <c:pt idx="0">
                  <c:v>Pesca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'2.7-2.8-2.10-2.11-2.14-2.16...'!$G$88:$P$88</c:f>
              <c:numCache>
                <c:formatCode>#,##0</c:formatCode>
                <c:ptCount val="10"/>
                <c:pt idx="0">
                  <c:v>2003</c:v>
                </c:pt>
                <c:pt idx="1">
                  <c:v>1985</c:v>
                </c:pt>
                <c:pt idx="2">
                  <c:v>1852</c:v>
                </c:pt>
                <c:pt idx="3">
                  <c:v>1841</c:v>
                </c:pt>
                <c:pt idx="4">
                  <c:v>1836</c:v>
                </c:pt>
                <c:pt idx="5">
                  <c:v>1848</c:v>
                </c:pt>
                <c:pt idx="6">
                  <c:v>1821</c:v>
                </c:pt>
                <c:pt idx="7">
                  <c:v>1821</c:v>
                </c:pt>
                <c:pt idx="8">
                  <c:v>1819</c:v>
                </c:pt>
                <c:pt idx="9">
                  <c:v>1819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A1-4F41-8D97-70CB8A080D3E}"/>
            </c:ext>
          </c:extLst>
        </c:ser>
        <c:ser>
          <c:idx val="0"/>
          <c:order val="1"/>
          <c:tx>
            <c:strRef>
              <c:f>'2.7-2.8-2.10-2.11-2.14-2.16...'!$A$89</c:f>
              <c:strCache>
                <c:ptCount val="1"/>
                <c:pt idx="0">
                  <c:v>Nettarina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'2.7-2.8-2.10-2.11-2.14-2.16...'!$G$89:$P$89</c:f>
              <c:numCache>
                <c:formatCode>#,##0</c:formatCode>
                <c:ptCount val="10"/>
                <c:pt idx="0">
                  <c:v>557</c:v>
                </c:pt>
                <c:pt idx="1">
                  <c:v>554</c:v>
                </c:pt>
                <c:pt idx="2">
                  <c:v>530</c:v>
                </c:pt>
                <c:pt idx="3">
                  <c:v>528</c:v>
                </c:pt>
                <c:pt idx="4">
                  <c:v>527</c:v>
                </c:pt>
                <c:pt idx="5">
                  <c:v>531</c:v>
                </c:pt>
                <c:pt idx="6">
                  <c:v>521</c:v>
                </c:pt>
                <c:pt idx="7">
                  <c:v>521</c:v>
                </c:pt>
                <c:pt idx="8">
                  <c:v>521</c:v>
                </c:pt>
                <c:pt idx="9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A1-4F41-8D97-70CB8A080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 2.9-2.12-2.13-2.15-2.17-...'!$A$10</c:f>
              <c:strCache>
                <c:ptCount val="1"/>
                <c:pt idx="0">
                  <c:v>Frumento tenero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7427769520253042E-2"/>
                  <c:y val="-3.5861163534914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2E-4E89-B7AF-50E76F2A60E9}"/>
                </c:ext>
              </c:extLst>
            </c:dLbl>
            <c:dLbl>
              <c:idx val="1"/>
              <c:layout>
                <c:manualLayout>
                  <c:x val="-2.7302009467022194E-2"/>
                  <c:y val="-4.107163370804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2E-4E89-B7AF-50E76F2A60E9}"/>
                </c:ext>
              </c:extLst>
            </c:dLbl>
            <c:dLbl>
              <c:idx val="2"/>
              <c:layout>
                <c:manualLayout>
                  <c:x val="-2.9369922141138424E-2"/>
                  <c:y val="-3.22467666086649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2E-4E89-B7AF-50E76F2A60E9}"/>
                </c:ext>
              </c:extLst>
            </c:dLbl>
            <c:dLbl>
              <c:idx val="3"/>
              <c:layout>
                <c:manualLayout>
                  <c:x val="-5.5627950200730643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2E-4E89-B7AF-50E76F2A60E9}"/>
                </c:ext>
              </c:extLst>
            </c:dLbl>
            <c:dLbl>
              <c:idx val="4"/>
              <c:layout>
                <c:manualLayout>
                  <c:x val="-1.1243451377044475E-2"/>
                  <c:y val="-4.7104313204766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92E-4E89-B7AF-50E76F2A60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2.9-2.12-2.13-2.15-2.17-...'!$G$10:$P$10</c:f>
              <c:numCache>
                <c:formatCode>#,##0</c:formatCode>
                <c:ptCount val="10"/>
                <c:pt idx="0">
                  <c:v>964.49</c:v>
                </c:pt>
                <c:pt idx="1">
                  <c:v>980.16</c:v>
                </c:pt>
                <c:pt idx="2">
                  <c:v>1006.062</c:v>
                </c:pt>
                <c:pt idx="3">
                  <c:v>996.82500000000005</c:v>
                </c:pt>
                <c:pt idx="4">
                  <c:v>1009.796</c:v>
                </c:pt>
                <c:pt idx="5">
                  <c:v>990.91499999999996</c:v>
                </c:pt>
                <c:pt idx="6">
                  <c:v>990.31100000000004</c:v>
                </c:pt>
                <c:pt idx="7">
                  <c:v>863.02</c:v>
                </c:pt>
                <c:pt idx="8">
                  <c:v>913.12</c:v>
                </c:pt>
                <c:pt idx="9">
                  <c:v>915.05499999999995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92E-4E89-B7AF-50E76F2A60E9}"/>
            </c:ext>
          </c:extLst>
        </c:ser>
        <c:ser>
          <c:idx val="1"/>
          <c:order val="1"/>
          <c:tx>
            <c:strRef>
              <c:f>'G 2.9-2.12-2.13-2.15-2.17-...'!$A$11</c:f>
              <c:strCache>
                <c:ptCount val="1"/>
                <c:pt idx="0">
                  <c:v>Frumento duro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2.9-2.12-2.13-2.15-2.17-...'!$G$11:$P$11</c:f>
              <c:numCache>
                <c:formatCode>#,##0</c:formatCode>
                <c:ptCount val="10"/>
                <c:pt idx="0">
                  <c:v>1110.1500000000001</c:v>
                </c:pt>
                <c:pt idx="1">
                  <c:v>1301.605</c:v>
                </c:pt>
                <c:pt idx="2">
                  <c:v>1405.981</c:v>
                </c:pt>
                <c:pt idx="3">
                  <c:v>1281.923</c:v>
                </c:pt>
                <c:pt idx="4">
                  <c:v>1342.126</c:v>
                </c:pt>
                <c:pt idx="5">
                  <c:v>1343.86</c:v>
                </c:pt>
                <c:pt idx="6">
                  <c:v>1314.7650000000001</c:v>
                </c:pt>
                <c:pt idx="7">
                  <c:v>1197.74</c:v>
                </c:pt>
                <c:pt idx="8">
                  <c:v>1220.5999999999999</c:v>
                </c:pt>
                <c:pt idx="9">
                  <c:v>1272.25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92E-4E89-B7AF-50E76F2A60E9}"/>
            </c:ext>
          </c:extLst>
        </c:ser>
        <c:ser>
          <c:idx val="2"/>
          <c:order val="2"/>
          <c:tx>
            <c:strRef>
              <c:f>'G 2.9-2.12-2.13-2.15-2.17-...'!$A$13</c:f>
              <c:strCache>
                <c:ptCount val="1"/>
                <c:pt idx="0">
                  <c:v>Orzo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-2.9369865273010276E-2"/>
                  <c:y val="-4.8350317660150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92E-4E89-B7AF-50E76F2A60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2.9-2.12-2.13-2.15-2.17-...'!$G$13:$P$13</c:f>
              <c:numCache>
                <c:formatCode>#,##0</c:formatCode>
                <c:ptCount val="10"/>
                <c:pt idx="0">
                  <c:v>742.44</c:v>
                </c:pt>
                <c:pt idx="1">
                  <c:v>727.375</c:v>
                </c:pt>
                <c:pt idx="2">
                  <c:v>729.28</c:v>
                </c:pt>
                <c:pt idx="3">
                  <c:v>721.83500000000004</c:v>
                </c:pt>
                <c:pt idx="4">
                  <c:v>722.21100000000001</c:v>
                </c:pt>
                <c:pt idx="5">
                  <c:v>719.09400000000005</c:v>
                </c:pt>
                <c:pt idx="6">
                  <c:v>723.93600000000004</c:v>
                </c:pt>
                <c:pt idx="7">
                  <c:v>714.75</c:v>
                </c:pt>
                <c:pt idx="8">
                  <c:v>701.2</c:v>
                </c:pt>
                <c:pt idx="9">
                  <c:v>701.2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92E-4E89-B7AF-50E76F2A60E9}"/>
            </c:ext>
          </c:extLst>
        </c:ser>
        <c:ser>
          <c:idx val="3"/>
          <c:order val="3"/>
          <c:tx>
            <c:strRef>
              <c:f>'G 2.9-2.12-2.13-2.15-2.17-...'!$A$24</c:f>
              <c:strCache>
                <c:ptCount val="1"/>
                <c:pt idx="0">
                  <c:v>Fava da granella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2.9-2.12-2.13-2.15-2.17-...'!$G$24:$P$24</c:f>
              <c:numCache>
                <c:formatCode>#,##0</c:formatCode>
                <c:ptCount val="10"/>
                <c:pt idx="0">
                  <c:v>138.35499999999999</c:v>
                </c:pt>
                <c:pt idx="1">
                  <c:v>139.565</c:v>
                </c:pt>
                <c:pt idx="2">
                  <c:v>96.99</c:v>
                </c:pt>
                <c:pt idx="3">
                  <c:v>133.20500000000001</c:v>
                </c:pt>
                <c:pt idx="4">
                  <c:v>133.643</c:v>
                </c:pt>
                <c:pt idx="5">
                  <c:v>141.34899999999999</c:v>
                </c:pt>
                <c:pt idx="6">
                  <c:v>141.10499999999999</c:v>
                </c:pt>
                <c:pt idx="7">
                  <c:v>141.387</c:v>
                </c:pt>
                <c:pt idx="8">
                  <c:v>139.041</c:v>
                </c:pt>
                <c:pt idx="9">
                  <c:v>125.32599999999999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92E-4E89-B7AF-50E76F2A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31534780537764E-2"/>
          <c:y val="5.7819904036342518E-2"/>
          <c:w val="0.91259159707603743"/>
          <c:h val="0.72102744769202554"/>
        </c:manualLayout>
      </c:layout>
      <c:lineChart>
        <c:grouping val="standard"/>
        <c:varyColors val="0"/>
        <c:ser>
          <c:idx val="0"/>
          <c:order val="0"/>
          <c:tx>
            <c:strRef>
              <c:f>'G 2.9-2.12-2.13-2.15-2.17-...'!$A$36</c:f>
              <c:strCache>
                <c:ptCount val="1"/>
                <c:pt idx="0">
                  <c:v>Patata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2.9-2.12-2.13-2.15-2.17-...'!$G$36:$P$36</c:f>
              <c:numCache>
                <c:formatCode>#,##0</c:formatCode>
                <c:ptCount val="10"/>
                <c:pt idx="0">
                  <c:v>1751.2199999999998</c:v>
                </c:pt>
                <c:pt idx="1">
                  <c:v>1720.8999999999999</c:v>
                </c:pt>
                <c:pt idx="2">
                  <c:v>1763.335</c:v>
                </c:pt>
                <c:pt idx="3">
                  <c:v>1733.6000000000001</c:v>
                </c:pt>
                <c:pt idx="4">
                  <c:v>1753.28</c:v>
                </c:pt>
                <c:pt idx="5">
                  <c:v>1716.374</c:v>
                </c:pt>
                <c:pt idx="6">
                  <c:v>1734.5430000000001</c:v>
                </c:pt>
                <c:pt idx="7">
                  <c:v>1739.0330000000001</c:v>
                </c:pt>
                <c:pt idx="8">
                  <c:v>1736.7549999999999</c:v>
                </c:pt>
                <c:pt idx="9">
                  <c:v>1736.944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53-4311-AF84-F9B13B96B060}"/>
            </c:ext>
          </c:extLst>
        </c:ser>
        <c:ser>
          <c:idx val="1"/>
          <c:order val="1"/>
          <c:tx>
            <c:strRef>
              <c:f>'G 2.9-2.12-2.13-2.15-2.17-...'!$A$31</c:f>
              <c:strCache>
                <c:ptCount val="1"/>
                <c:pt idx="0">
                  <c:v>Carota e pastinaca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2.9-2.12-2.13-2.15-2.17-...'!$G$31:$P$31</c:f>
              <c:numCache>
                <c:formatCode>#,##0</c:formatCode>
                <c:ptCount val="10"/>
                <c:pt idx="0">
                  <c:v>1532.8</c:v>
                </c:pt>
                <c:pt idx="1">
                  <c:v>1527.36</c:v>
                </c:pt>
                <c:pt idx="2">
                  <c:v>1445</c:v>
                </c:pt>
                <c:pt idx="3">
                  <c:v>1440</c:v>
                </c:pt>
                <c:pt idx="4">
                  <c:v>1463</c:v>
                </c:pt>
                <c:pt idx="5">
                  <c:v>1400</c:v>
                </c:pt>
                <c:pt idx="6">
                  <c:v>1200</c:v>
                </c:pt>
                <c:pt idx="7">
                  <c:v>1200</c:v>
                </c:pt>
                <c:pt idx="8">
                  <c:v>1250</c:v>
                </c:pt>
                <c:pt idx="9">
                  <c:v>1240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53-4311-AF84-F9B13B96B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1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587121083260545E-2"/>
          <c:y val="5.8333385528560183E-2"/>
          <c:w val="0.91806399948607242"/>
          <c:h val="0.72716678045226124"/>
        </c:manualLayout>
      </c:layout>
      <c:lineChart>
        <c:grouping val="standard"/>
        <c:varyColors val="0"/>
        <c:ser>
          <c:idx val="4"/>
          <c:order val="0"/>
          <c:tx>
            <c:strRef>
              <c:f>'G 2.9-2.12-2.13-2.15-2.17-...'!$A$43</c:f>
              <c:strCache>
                <c:ptCount val="1"/>
                <c:pt idx="0">
                  <c:v>Cavoli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7"/>
              <c:layout>
                <c:manualLayout>
                  <c:x val="-1.8597806278582062E-2"/>
                  <c:y val="-2.5892173012562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A1-4D55-B5AD-D471FE129227}"/>
                </c:ext>
              </c:extLst>
            </c:dLbl>
            <c:dLbl>
              <c:idx val="8"/>
              <c:layout>
                <c:manualLayout>
                  <c:x val="-2.6361028015602996E-2"/>
                  <c:y val="-2.5892173012562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A1-4D55-B5AD-D471FE129227}"/>
                </c:ext>
              </c:extLst>
            </c:dLbl>
            <c:dLbl>
              <c:idx val="9"/>
              <c:layout>
                <c:manualLayout>
                  <c:x val="-2.6361028015602854E-2"/>
                  <c:y val="-2.0589137964511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A1-4D55-B5AD-D471FE129227}"/>
                </c:ext>
              </c:extLst>
            </c:dLbl>
            <c:dLbl>
              <c:idx val="10"/>
              <c:layout>
                <c:manualLayout>
                  <c:x val="-2.830183344985821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A1-4D55-B5AD-D471FE129227}"/>
                </c:ext>
              </c:extLst>
            </c:dLbl>
            <c:dLbl>
              <c:idx val="11"/>
              <c:layout>
                <c:manualLayout>
                  <c:x val="-3.2183444318368643E-2"/>
                  <c:y val="-3.119520806061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A1-4D55-B5AD-D471FE129227}"/>
                </c:ext>
              </c:extLst>
            </c:dLbl>
            <c:dLbl>
              <c:idx val="12"/>
              <c:layout>
                <c:manualLayout>
                  <c:x val="-2.8301833449858069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A1-4D55-B5AD-D471FE1292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2.9-2.12-2.13-2.15-2.17-...'!$G$43:$P$43</c:f>
              <c:numCache>
                <c:formatCode>#,##0</c:formatCode>
                <c:ptCount val="10"/>
                <c:pt idx="0">
                  <c:v>732.74800000000005</c:v>
                </c:pt>
                <c:pt idx="1">
                  <c:v>659.149</c:v>
                </c:pt>
                <c:pt idx="2">
                  <c:v>683.49</c:v>
                </c:pt>
                <c:pt idx="3">
                  <c:v>872.03</c:v>
                </c:pt>
                <c:pt idx="4">
                  <c:v>862.375</c:v>
                </c:pt>
                <c:pt idx="5">
                  <c:v>866.25</c:v>
                </c:pt>
                <c:pt idx="6">
                  <c:v>856.6450000000001</c:v>
                </c:pt>
                <c:pt idx="7">
                  <c:v>855.22</c:v>
                </c:pt>
                <c:pt idx="8">
                  <c:v>831.92000000000007</c:v>
                </c:pt>
                <c:pt idx="9">
                  <c:v>777.34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0A1-4D55-B5AD-D471FE129227}"/>
            </c:ext>
          </c:extLst>
        </c:ser>
        <c:ser>
          <c:idx val="2"/>
          <c:order val="1"/>
          <c:tx>
            <c:strRef>
              <c:f>'G 2.9-2.12-2.13-2.15-2.17-...'!$A$54</c:f>
              <c:strCache>
                <c:ptCount val="1"/>
                <c:pt idx="0">
                  <c:v>Finocchio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1887471489644577E-2"/>
                  <c:y val="-2.5892173012562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A1-4D55-B5AD-D471FE129227}"/>
                </c:ext>
              </c:extLst>
            </c:dLbl>
            <c:dLbl>
              <c:idx val="1"/>
              <c:layout>
                <c:manualLayout>
                  <c:x val="-2.830183344985806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A1-4D55-B5AD-D471FE129227}"/>
                </c:ext>
              </c:extLst>
            </c:dLbl>
            <c:dLbl>
              <c:idx val="2"/>
              <c:layout>
                <c:manualLayout>
                  <c:x val="-2.6361028015602889E-2"/>
                  <c:y val="-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0A1-4D55-B5AD-D471FE129227}"/>
                </c:ext>
              </c:extLst>
            </c:dLbl>
            <c:dLbl>
              <c:idx val="3"/>
              <c:layout>
                <c:manualLayout>
                  <c:x val="-2.8301833449858104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0A1-4D55-B5AD-D471FE129227}"/>
                </c:ext>
              </c:extLst>
            </c:dLbl>
            <c:dLbl>
              <c:idx val="4"/>
              <c:layout>
                <c:manualLayout>
                  <c:x val="-2.8301833449858069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0A1-4D55-B5AD-D471FE129227}"/>
                </c:ext>
              </c:extLst>
            </c:dLbl>
            <c:dLbl>
              <c:idx val="5"/>
              <c:layout>
                <c:manualLayout>
                  <c:x val="-3.8005860621134147E-2"/>
                  <c:y val="-2.5892173012562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0A1-4D55-B5AD-D471FE129227}"/>
                </c:ext>
              </c:extLst>
            </c:dLbl>
            <c:dLbl>
              <c:idx val="6"/>
              <c:layout>
                <c:manualLayout>
                  <c:x val="-2.8301833449858069E-2"/>
                  <c:y val="-2.5892173012562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0A1-4D55-B5AD-D471FE129227}"/>
                </c:ext>
              </c:extLst>
            </c:dLbl>
            <c:dLbl>
              <c:idx val="7"/>
              <c:layout>
                <c:manualLayout>
                  <c:x val="-3.0242638884113358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0A1-4D55-B5AD-D471FE129227}"/>
                </c:ext>
              </c:extLst>
            </c:dLbl>
            <c:dLbl>
              <c:idx val="8"/>
              <c:layout>
                <c:manualLayout>
                  <c:x val="-2.8301833449858069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0A1-4D55-B5AD-D471FE129227}"/>
                </c:ext>
              </c:extLst>
            </c:dLbl>
            <c:dLbl>
              <c:idx val="9"/>
              <c:layout>
                <c:manualLayout>
                  <c:x val="-2.8301833449858069E-2"/>
                  <c:y val="-4.7104313204766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40A1-4D55-B5AD-D471FE129227}"/>
                </c:ext>
              </c:extLst>
            </c:dLbl>
            <c:dLbl>
              <c:idx val="10"/>
              <c:layout>
                <c:manualLayout>
                  <c:x val="-3.0242638884113285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0A1-4D55-B5AD-D471FE129227}"/>
                </c:ext>
              </c:extLst>
            </c:dLbl>
            <c:dLbl>
              <c:idx val="11"/>
              <c:layout>
                <c:manualLayout>
                  <c:x val="-2.8301833449858069E-2"/>
                  <c:y val="-4.7104313204766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0A1-4D55-B5AD-D471FE129227}"/>
                </c:ext>
              </c:extLst>
            </c:dLbl>
            <c:dLbl>
              <c:idx val="12"/>
              <c:layout>
                <c:manualLayout>
                  <c:x val="-2.830183344985806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0A1-4D55-B5AD-D471FE1292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2.9-2.12-2.13-2.15-2.17-...'!$G$54:$P$54</c:f>
              <c:numCache>
                <c:formatCode>#,##0</c:formatCode>
                <c:ptCount val="10"/>
                <c:pt idx="0">
                  <c:v>603.82000000000005</c:v>
                </c:pt>
                <c:pt idx="1">
                  <c:v>607.76</c:v>
                </c:pt>
                <c:pt idx="2">
                  <c:v>605.1</c:v>
                </c:pt>
                <c:pt idx="3">
                  <c:v>616.23</c:v>
                </c:pt>
                <c:pt idx="4">
                  <c:v>615.43499999999995</c:v>
                </c:pt>
                <c:pt idx="5">
                  <c:v>645.41999999999996</c:v>
                </c:pt>
                <c:pt idx="6">
                  <c:v>650.99</c:v>
                </c:pt>
                <c:pt idx="7">
                  <c:v>650.93100000000004</c:v>
                </c:pt>
                <c:pt idx="8">
                  <c:v>675.447</c:v>
                </c:pt>
                <c:pt idx="9">
                  <c:v>716.71799999999996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40A1-4D55-B5AD-D471FE129227}"/>
            </c:ext>
          </c:extLst>
        </c:ser>
        <c:ser>
          <c:idx val="3"/>
          <c:order val="2"/>
          <c:tx>
            <c:strRef>
              <c:f>'G 2.9-2.12-2.13-2.15-2.17-...'!$A$50</c:f>
              <c:strCache>
                <c:ptCount val="1"/>
                <c:pt idx="0">
                  <c:v>Insalata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2.9-2.12-2.13-2.15-2.17-...'!$G$50:$P$50</c:f>
              <c:numCache>
                <c:formatCode>#,##0</c:formatCode>
                <c:ptCount val="10"/>
                <c:pt idx="0">
                  <c:v>906.52500000000009</c:v>
                </c:pt>
                <c:pt idx="1">
                  <c:v>929.42399999999998</c:v>
                </c:pt>
                <c:pt idx="2">
                  <c:v>962.81</c:v>
                </c:pt>
                <c:pt idx="3">
                  <c:v>962.08999999999992</c:v>
                </c:pt>
                <c:pt idx="4">
                  <c:v>950.40300000000002</c:v>
                </c:pt>
                <c:pt idx="5">
                  <c:v>966.04000000000008</c:v>
                </c:pt>
                <c:pt idx="6">
                  <c:v>968.40000000000009</c:v>
                </c:pt>
                <c:pt idx="7">
                  <c:v>969.93999999999994</c:v>
                </c:pt>
                <c:pt idx="8">
                  <c:v>949.76</c:v>
                </c:pt>
                <c:pt idx="9">
                  <c:v>936.98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40A1-4D55-B5AD-D471FE129227}"/>
            </c:ext>
          </c:extLst>
        </c:ser>
        <c:ser>
          <c:idx val="1"/>
          <c:order val="3"/>
          <c:tx>
            <c:strRef>
              <c:f>'G 2.9-2.12-2.13-2.15-2.17-...'!$A$62</c:f>
              <c:strCache>
                <c:ptCount val="1"/>
                <c:pt idx="0">
                  <c:v>Pomodoro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3.2183444318368573E-2"/>
                  <c:y val="-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40A1-4D55-B5AD-D471FE129227}"/>
                </c:ext>
              </c:extLst>
            </c:dLbl>
            <c:dLbl>
              <c:idx val="7"/>
              <c:layout>
                <c:manualLayout>
                  <c:x val="-3.2183444318368643E-2"/>
                  <c:y val="-2.7138177467946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0A1-4D55-B5AD-D471FE129227}"/>
                </c:ext>
              </c:extLst>
            </c:dLbl>
            <c:dLbl>
              <c:idx val="8"/>
              <c:layout>
                <c:manualLayout>
                  <c:x val="-2.8301833449858069E-2"/>
                  <c:y val="-3.2441212515997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40A1-4D55-B5AD-D471FE129227}"/>
                </c:ext>
              </c:extLst>
            </c:dLbl>
            <c:dLbl>
              <c:idx val="9"/>
              <c:layout>
                <c:manualLayout>
                  <c:x val="-2.8301833449858069E-2"/>
                  <c:y val="-4.30472826120997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40A1-4D55-B5AD-D471FE129227}"/>
                </c:ext>
              </c:extLst>
            </c:dLbl>
            <c:dLbl>
              <c:idx val="10"/>
              <c:layout>
                <c:manualLayout>
                  <c:x val="-2.8301833449858212E-2"/>
                  <c:y val="-4.8350317660150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0A1-4D55-B5AD-D471FE129227}"/>
                </c:ext>
              </c:extLst>
            </c:dLbl>
            <c:dLbl>
              <c:idx val="11"/>
              <c:layout>
                <c:manualLayout>
                  <c:x val="-2.8301833449858069E-2"/>
                  <c:y val="-4.30472826120997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0A1-4D55-B5AD-D471FE129227}"/>
                </c:ext>
              </c:extLst>
            </c:dLbl>
            <c:dLbl>
              <c:idx val="12"/>
              <c:layout>
                <c:manualLayout>
                  <c:x val="-3.9946666055389365E-2"/>
                  <c:y val="4.71043132047660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0A1-4D55-B5AD-D471FE1292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2.9-2.12-2.13-2.15-2.17-...'!$F$62:$O$62</c:f>
              <c:numCache>
                <c:formatCode>#,##0</c:formatCode>
                <c:ptCount val="10"/>
                <c:pt idx="0">
                  <c:v>514.42999999999995</c:v>
                </c:pt>
                <c:pt idx="1">
                  <c:v>513.44000000000005</c:v>
                </c:pt>
                <c:pt idx="2">
                  <c:v>527.9</c:v>
                </c:pt>
                <c:pt idx="3">
                  <c:v>541.4</c:v>
                </c:pt>
                <c:pt idx="4">
                  <c:v>551</c:v>
                </c:pt>
                <c:pt idx="5">
                  <c:v>551.88300000000004</c:v>
                </c:pt>
                <c:pt idx="6">
                  <c:v>558.54999999999995</c:v>
                </c:pt>
                <c:pt idx="7">
                  <c:v>550.95299999999997</c:v>
                </c:pt>
                <c:pt idx="8">
                  <c:v>550.16999999999996</c:v>
                </c:pt>
                <c:pt idx="9">
                  <c:v>540.4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40A1-4D55-B5AD-D471FE129227}"/>
            </c:ext>
          </c:extLst>
        </c:ser>
        <c:ser>
          <c:idx val="5"/>
          <c:order val="4"/>
          <c:tx>
            <c:strRef>
              <c:f>'G 2.9-2.12-2.13-2.15-2.17-...'!$A$63</c:f>
              <c:strCache>
                <c:ptCount val="1"/>
                <c:pt idx="0">
                  <c:v>Pomodoro da industria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3585638039786529E-2"/>
                  <c:y val="-3.7121245336356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40A1-4D55-B5AD-D471FE129227}"/>
                </c:ext>
              </c:extLst>
            </c:dLbl>
            <c:dLbl>
              <c:idx val="1"/>
              <c:layout>
                <c:manualLayout>
                  <c:x val="-2.1348859776807377E-2"/>
                  <c:y val="-3.1818210288305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40A1-4D55-B5AD-D471FE129227}"/>
                </c:ext>
              </c:extLst>
            </c:dLbl>
            <c:dLbl>
              <c:idx val="2"/>
              <c:layout>
                <c:manualLayout>
                  <c:x val="-2.3289665211062627E-2"/>
                  <c:y val="-4.2424280384407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40A1-4D55-B5AD-D471FE129227}"/>
                </c:ext>
              </c:extLst>
            </c:dLbl>
            <c:dLbl>
              <c:idx val="3"/>
              <c:layout>
                <c:manualLayout>
                  <c:x val="-3.1052886948083488E-2"/>
                  <c:y val="-4.2424280384407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40A1-4D55-B5AD-D471FE129227}"/>
                </c:ext>
              </c:extLst>
            </c:dLbl>
            <c:dLbl>
              <c:idx val="4"/>
              <c:layout>
                <c:manualLayout>
                  <c:x val="-2.9112081513828311E-2"/>
                  <c:y val="-3.7121245336356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40A1-4D55-B5AD-D471FE129227}"/>
                </c:ext>
              </c:extLst>
            </c:dLbl>
            <c:dLbl>
              <c:idx val="5"/>
              <c:layout>
                <c:manualLayout>
                  <c:x val="-3.4934497816593885E-2"/>
                  <c:y val="-2.1212140192203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40A1-4D55-B5AD-D471FE129227}"/>
                </c:ext>
              </c:extLst>
            </c:dLbl>
            <c:dLbl>
              <c:idx val="6"/>
              <c:layout>
                <c:manualLayout>
                  <c:x val="-3.6875303250849104E-2"/>
                  <c:y val="5.30303504805092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40A1-4D55-B5AD-D471FE129227}"/>
                </c:ext>
              </c:extLst>
            </c:dLbl>
            <c:dLbl>
              <c:idx val="7"/>
              <c:layout>
                <c:manualLayout>
                  <c:x val="-2.9112081513828238E-2"/>
                  <c:y val="4.77273154324583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40A1-4D55-B5AD-D471FE129227}"/>
                </c:ext>
              </c:extLst>
            </c:dLbl>
            <c:dLbl>
              <c:idx val="8"/>
              <c:layout>
                <c:manualLayout>
                  <c:x val="-2.1348859776807377E-2"/>
                  <c:y val="3.1818210288305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40A1-4D55-B5AD-D471FE129227}"/>
                </c:ext>
              </c:extLst>
            </c:dLbl>
            <c:dLbl>
              <c:idx val="9"/>
              <c:layout>
                <c:manualLayout>
                  <c:x val="-2.7171276079573165E-2"/>
                  <c:y val="3.1818210288305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40A1-4D55-B5AD-D471FE129227}"/>
                </c:ext>
              </c:extLst>
            </c:dLbl>
            <c:dLbl>
              <c:idx val="10"/>
              <c:layout>
                <c:manualLayout>
                  <c:x val="-2.3289665211062592E-2"/>
                  <c:y val="4.2424280384407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40A1-4D55-B5AD-D471FE129227}"/>
                </c:ext>
              </c:extLst>
            </c:dLbl>
            <c:dLbl>
              <c:idx val="11"/>
              <c:layout>
                <c:manualLayout>
                  <c:x val="-2.3289665211062734E-2"/>
                  <c:y val="4.77273154324582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40A1-4D55-B5AD-D471FE129227}"/>
                </c:ext>
              </c:extLst>
            </c:dLbl>
            <c:dLbl>
              <c:idx val="12"/>
              <c:layout>
                <c:manualLayout>
                  <c:x val="-3.4934497816593885E-2"/>
                  <c:y val="-4.7727315432458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40A1-4D55-B5AD-D471FE1292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2.9-2.12-2.13-2.15-2.17-...'!$G$63:$P$63</c:f>
              <c:numCache>
                <c:formatCode>#,##0</c:formatCode>
                <c:ptCount val="10"/>
                <c:pt idx="0">
                  <c:v>514.4</c:v>
                </c:pt>
                <c:pt idx="1">
                  <c:v>533.6</c:v>
                </c:pt>
                <c:pt idx="2">
                  <c:v>535.75</c:v>
                </c:pt>
                <c:pt idx="3">
                  <c:v>540.29999999999995</c:v>
                </c:pt>
                <c:pt idx="4">
                  <c:v>538.06700000000001</c:v>
                </c:pt>
                <c:pt idx="5">
                  <c:v>531.22400000000005</c:v>
                </c:pt>
                <c:pt idx="6">
                  <c:v>534.87</c:v>
                </c:pt>
                <c:pt idx="7">
                  <c:v>540.30499999999995</c:v>
                </c:pt>
                <c:pt idx="8">
                  <c:v>540.87</c:v>
                </c:pt>
                <c:pt idx="9">
                  <c:v>540.87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40A1-4D55-B5AD-D471FE129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ax val="1000"/>
          <c:min val="3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162403263554437E-2"/>
          <c:y val="0.85158659422199956"/>
          <c:w val="0.98168915023910852"/>
          <c:h val="0.123296817552628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3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138057901003596E-2"/>
          <c:y val="2.6754222146350311E-2"/>
          <c:w val="0.94268475244100636"/>
          <c:h val="0.8097145638379820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 2.2-2.3-2.4-2.5'!$C$6</c:f>
              <c:strCache>
                <c:ptCount val="1"/>
                <c:pt idx="0">
                  <c:v> Superficie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1.02828762581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67-4475-A4E3-9B2DB2D167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 2.2-2.3-2.4-2.5'!$B$7:$B$15</c:f>
              <c:strCache>
                <c:ptCount val="9"/>
                <c:pt idx="0">
                  <c:v>Frum. 
tenero</c:v>
                </c:pt>
                <c:pt idx="1">
                  <c:v>Frum. duro</c:v>
                </c:pt>
                <c:pt idx="2">
                  <c:v>Segale</c:v>
                </c:pt>
                <c:pt idx="3">
                  <c:v>Orzo</c:v>
                </c:pt>
                <c:pt idx="4">
                  <c:v>Avena</c:v>
                </c:pt>
                <c:pt idx="5">
                  <c:v>Mais</c:v>
                </c:pt>
                <c:pt idx="6">
                  <c:v>Sorgo</c:v>
                </c:pt>
                <c:pt idx="7">
                  <c:v>Altri cereali</c:v>
                </c:pt>
                <c:pt idx="8">
                  <c:v>Tot. cereali</c:v>
                </c:pt>
              </c:strCache>
            </c:strRef>
          </c:cat>
          <c:val>
            <c:numRef>
              <c:f>'Graf 2.2-2.3-2.4-2.5'!$C$7:$C$15</c:f>
              <c:numCache>
                <c:formatCode>0.0</c:formatCode>
                <c:ptCount val="9"/>
                <c:pt idx="0">
                  <c:v>4.5237258488350731</c:v>
                </c:pt>
                <c:pt idx="1">
                  <c:v>2.8287818640714133</c:v>
                </c:pt>
                <c:pt idx="2">
                  <c:v>5.3072625698324023</c:v>
                </c:pt>
                <c:pt idx="3">
                  <c:v>7.7326044869604829</c:v>
                </c:pt>
                <c:pt idx="4">
                  <c:v>3.4651407804057648</c:v>
                </c:pt>
                <c:pt idx="5">
                  <c:v>1.2724431705083801</c:v>
                </c:pt>
                <c:pt idx="6">
                  <c:v>1.5497429694587239</c:v>
                </c:pt>
                <c:pt idx="7">
                  <c:v>0.86115371003892882</c:v>
                </c:pt>
                <c:pt idx="8">
                  <c:v>3.2411115970330853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67-4475-A4E3-9B2DB2D167BD}"/>
            </c:ext>
          </c:extLst>
        </c:ser>
        <c:ser>
          <c:idx val="1"/>
          <c:order val="1"/>
          <c:tx>
            <c:strRef>
              <c:f>'Graf 2.2-2.3-2.4-2.5'!$D$6</c:f>
              <c:strCache>
                <c:ptCount val="1"/>
                <c:pt idx="0">
                  <c:v>Produzione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498232323232322E-2"/>
                  <c:y val="4.62948717948717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67-4475-A4E3-9B2DB2D167BD}"/>
                </c:ext>
              </c:extLst>
            </c:dLbl>
            <c:dLbl>
              <c:idx val="1"/>
              <c:layout>
                <c:manualLayout>
                  <c:x val="8.99447983407457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067-4475-A4E3-9B2DB2D167BD}"/>
                </c:ext>
              </c:extLst>
            </c:dLbl>
            <c:dLbl>
              <c:idx val="2"/>
              <c:layout>
                <c:manualLayout>
                  <c:x val="1.3036043736315287E-2"/>
                  <c:y val="-4.64504538245918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067-4475-A4E3-9B2DB2D167BD}"/>
                </c:ext>
              </c:extLst>
            </c:dLbl>
            <c:dLbl>
              <c:idx val="3"/>
              <c:layout>
                <c:manualLayout>
                  <c:x val="2.3912373737373739E-2"/>
                  <c:y val="5.42735042735042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67-4475-A4E3-9B2DB2D167BD}"/>
                </c:ext>
              </c:extLst>
            </c:dLbl>
            <c:dLbl>
              <c:idx val="4"/>
              <c:layout>
                <c:manualLayout>
                  <c:x val="1.388168014871712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067-4475-A4E3-9B2DB2D167BD}"/>
                </c:ext>
              </c:extLst>
            </c:dLbl>
            <c:dLbl>
              <c:idx val="5"/>
              <c:layout>
                <c:manualLayout>
                  <c:x val="2.11414141414141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67-4475-A4E3-9B2DB2D167BD}"/>
                </c:ext>
              </c:extLst>
            </c:dLbl>
            <c:dLbl>
              <c:idx val="6"/>
              <c:layout>
                <c:manualLayout>
                  <c:x val="9.6212121212121172E-3"/>
                  <c:y val="-1.62820512820512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067-4475-A4E3-9B2DB2D167BD}"/>
                </c:ext>
              </c:extLst>
            </c:dLbl>
            <c:dLbl>
              <c:idx val="7"/>
              <c:layout>
                <c:manualLayout>
                  <c:x val="1.3168917013553263E-2"/>
                  <c:y val="-2.1709513549636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067-4475-A4E3-9B2DB2D167BD}"/>
                </c:ext>
              </c:extLst>
            </c:dLbl>
            <c:dLbl>
              <c:idx val="8"/>
              <c:layout>
                <c:manualLayout>
                  <c:x val="1.3168917013553411E-2"/>
                  <c:y val="-1.628213516222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067-4475-A4E3-9B2DB2D167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rgbClr val="96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 2.2-2.3-2.4-2.5'!$B$7:$B$15</c:f>
              <c:strCache>
                <c:ptCount val="9"/>
                <c:pt idx="0">
                  <c:v>Frum. 
tenero</c:v>
                </c:pt>
                <c:pt idx="1">
                  <c:v>Frum. duro</c:v>
                </c:pt>
                <c:pt idx="2">
                  <c:v>Segale</c:v>
                </c:pt>
                <c:pt idx="3">
                  <c:v>Orzo</c:v>
                </c:pt>
                <c:pt idx="4">
                  <c:v>Avena</c:v>
                </c:pt>
                <c:pt idx="5">
                  <c:v>Mais</c:v>
                </c:pt>
                <c:pt idx="6">
                  <c:v>Sorgo</c:v>
                </c:pt>
                <c:pt idx="7">
                  <c:v>Altri cereali</c:v>
                </c:pt>
                <c:pt idx="8">
                  <c:v>Tot. cereali</c:v>
                </c:pt>
              </c:strCache>
            </c:strRef>
          </c:cat>
          <c:val>
            <c:numRef>
              <c:f>'Graf 2.2-2.3-2.4-2.5'!$D$7:$D$15</c:f>
              <c:numCache>
                <c:formatCode>0.0</c:formatCode>
                <c:ptCount val="9"/>
                <c:pt idx="0">
                  <c:v>3.405311713918016</c:v>
                </c:pt>
                <c:pt idx="1">
                  <c:v>3.1832576336444651</c:v>
                </c:pt>
                <c:pt idx="2">
                  <c:v>4.9343224664806371</c:v>
                </c:pt>
                <c:pt idx="3">
                  <c:v>6.3799585593849768</c:v>
                </c:pt>
                <c:pt idx="4">
                  <c:v>2.7831895352073479</c:v>
                </c:pt>
                <c:pt idx="5">
                  <c:v>0.93635157133570845</c:v>
                </c:pt>
                <c:pt idx="6">
                  <c:v>0.97929617852892792</c:v>
                </c:pt>
                <c:pt idx="7">
                  <c:v>0.71942312476560732</c:v>
                </c:pt>
                <c:pt idx="8">
                  <c:v>2.3749313707066961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067-4475-A4E3-9B2DB2D16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62853120"/>
        <c:axId val="62854656"/>
        <c:axId val="0"/>
      </c:bar3DChart>
      <c:catAx>
        <c:axId val="6285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800"/>
            </a:pPr>
            <a:endParaRPr lang="it-IT"/>
          </a:p>
        </c:txPr>
        <c:crossAx val="62854656"/>
        <c:crosses val="autoZero"/>
        <c:auto val="1"/>
        <c:lblAlgn val="ctr"/>
        <c:lblOffset val="100"/>
        <c:noMultiLvlLbl val="0"/>
      </c:catAx>
      <c:valAx>
        <c:axId val="62854656"/>
        <c:scaling>
          <c:orientation val="minMax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 sz="800" b="0"/>
                </a:pPr>
                <a:r>
                  <a:rPr lang="en-US" sz="800" b="0"/>
                  <a:t>%</a:t>
                </a:r>
              </a:p>
            </c:rich>
          </c:tx>
          <c:layout>
            <c:manualLayout>
              <c:xMode val="edge"/>
              <c:yMode val="edge"/>
              <c:x val="2.6106060606060611E-3"/>
              <c:y val="0.3739713675213675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62853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918428363380101"/>
          <c:y val="2.5568849931624775E-2"/>
          <c:w val="0.55817345110190386"/>
          <c:h val="5.5180081656459615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490815202406079E-2"/>
          <c:y val="5.7078721649097018E-2"/>
          <c:w val="0.94345777737682135"/>
          <c:h val="0.7197483796711498"/>
        </c:manualLayout>
      </c:layout>
      <c:lineChart>
        <c:grouping val="standard"/>
        <c:varyColors val="0"/>
        <c:ser>
          <c:idx val="1"/>
          <c:order val="0"/>
          <c:tx>
            <c:strRef>
              <c:f>'G 2.9-2.12-2.13-2.15-2.17-...'!$A$23</c:f>
              <c:strCache>
                <c:ptCount val="1"/>
                <c:pt idx="0">
                  <c:v>Fagiolo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3218414829855387E-2"/>
                  <c:y val="-5.8493636560126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33-469D-AE71-745EF08B27C5}"/>
                </c:ext>
              </c:extLst>
            </c:dLbl>
            <c:dLbl>
              <c:idx val="1"/>
              <c:layout>
                <c:manualLayout>
                  <c:x val="-3.5208152532315469E-2"/>
                  <c:y val="-4.8115687169381714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2486051585309907E-2"/>
                      <c:h val="8.69933650582615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A33-469D-AE71-745EF08B27C5}"/>
                </c:ext>
              </c:extLst>
            </c:dLbl>
            <c:dLbl>
              <c:idx val="2"/>
              <c:layout>
                <c:manualLayout>
                  <c:x val="-3.9215343700881949E-2"/>
                  <c:y val="-5.32666638610792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33-469D-AE71-745EF08B27C5}"/>
                </c:ext>
              </c:extLst>
            </c:dLbl>
            <c:dLbl>
              <c:idx val="3"/>
              <c:layout>
                <c:manualLayout>
                  <c:x val="-3.1214834879224843E-2"/>
                  <c:y val="-4.76580500337086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33-469D-AE71-745EF08B27C5}"/>
                </c:ext>
              </c:extLst>
            </c:dLbl>
            <c:dLbl>
              <c:idx val="4"/>
              <c:layout>
                <c:manualLayout>
                  <c:x val="-3.3218354447852878E-2"/>
                  <c:y val="-4.2430942500993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A33-469D-AE71-745EF08B27C5}"/>
                </c:ext>
              </c:extLst>
            </c:dLbl>
            <c:dLbl>
              <c:idx val="5"/>
              <c:layout>
                <c:manualLayout>
                  <c:x val="-3.1378836499905242E-2"/>
                  <c:y val="-3.24412125159978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A33-469D-AE71-745EF08B27C5}"/>
                </c:ext>
              </c:extLst>
            </c:dLbl>
            <c:dLbl>
              <c:idx val="6"/>
              <c:layout>
                <c:manualLayout>
                  <c:x val="-3.1378836499905242E-2"/>
                  <c:y val="-4.8350317660150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A33-469D-AE71-745EF08B27C5}"/>
                </c:ext>
              </c:extLst>
            </c:dLbl>
            <c:dLbl>
              <c:idx val="7"/>
              <c:layout>
                <c:manualLayout>
                  <c:x val="-3.3388680151510725E-2"/>
                  <c:y val="-5.24993493352596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A33-469D-AE71-745EF08B27C5}"/>
                </c:ext>
              </c:extLst>
            </c:dLbl>
            <c:dLbl>
              <c:idx val="8"/>
              <c:layout>
                <c:manualLayout>
                  <c:x val="-2.9354408537662309E-2"/>
                  <c:y val="-4.2121399944514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A33-469D-AE71-745EF08B27C5}"/>
                </c:ext>
              </c:extLst>
            </c:dLbl>
            <c:dLbl>
              <c:idx val="9"/>
              <c:layout>
                <c:manualLayout>
                  <c:x val="-3.1371544344586513E-2"/>
                  <c:y val="-4.2121399944514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A33-469D-AE71-745EF08B27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2.9-2.12-2.13-2.15-2.17-...'!$G$23:$P$23</c:f>
              <c:numCache>
                <c:formatCode>#,##0.00</c:formatCode>
                <c:ptCount val="10"/>
                <c:pt idx="0">
                  <c:v>4.806</c:v>
                </c:pt>
                <c:pt idx="1">
                  <c:v>5.4359999999999999</c:v>
                </c:pt>
                <c:pt idx="2">
                  <c:v>5.5359999999999996</c:v>
                </c:pt>
                <c:pt idx="3">
                  <c:v>5.3920000000000003</c:v>
                </c:pt>
                <c:pt idx="4">
                  <c:v>5.6740000000000004</c:v>
                </c:pt>
                <c:pt idx="5">
                  <c:v>5.1740000000000004</c:v>
                </c:pt>
                <c:pt idx="6">
                  <c:v>5.3079999999999998</c:v>
                </c:pt>
                <c:pt idx="7">
                  <c:v>5.2389999999999999</c:v>
                </c:pt>
                <c:pt idx="8">
                  <c:v>4.8369999999999997</c:v>
                </c:pt>
                <c:pt idx="9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A33-469D-AE71-745EF08B27C5}"/>
            </c:ext>
          </c:extLst>
        </c:ser>
        <c:ser>
          <c:idx val="3"/>
          <c:order val="1"/>
          <c:tx>
            <c:strRef>
              <c:f>'G 2.9-2.12-2.13-2.15-2.17-...'!$A$25</c:f>
              <c:strCache>
                <c:ptCount val="1"/>
                <c:pt idx="0">
                  <c:v>Pisello proteico e da granella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3194041304132631E-2"/>
                  <c:y val="1.17550536666508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A33-469D-AE71-745EF08B27C5}"/>
                </c:ext>
              </c:extLst>
            </c:dLbl>
            <c:dLbl>
              <c:idx val="1"/>
              <c:layout>
                <c:manualLayout>
                  <c:x val="-3.3218354447852899E-2"/>
                  <c:y val="3.1976727435564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A33-469D-AE71-745EF08B27C5}"/>
                </c:ext>
              </c:extLst>
            </c:dLbl>
            <c:dLbl>
              <c:idx val="2"/>
              <c:layout>
                <c:manualLayout>
                  <c:x val="-3.1214834879224843E-2"/>
                  <c:y val="3.19767274355644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A33-469D-AE71-745EF08B27C5}"/>
                </c:ext>
              </c:extLst>
            </c:dLbl>
            <c:dLbl>
              <c:idx val="3"/>
              <c:layout>
                <c:manualLayout>
                  <c:x val="-3.1214834879224843E-2"/>
                  <c:y val="2.1522512370135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A33-469D-AE71-745EF08B27C5}"/>
                </c:ext>
              </c:extLst>
            </c:dLbl>
            <c:dLbl>
              <c:idx val="4"/>
              <c:layout>
                <c:manualLayout>
                  <c:x val="-3.1214779538174375E-2"/>
                  <c:y val="-3.5479920915122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A33-469D-AE71-745EF08B27C5}"/>
                </c:ext>
              </c:extLst>
            </c:dLbl>
            <c:dLbl>
              <c:idx val="5"/>
              <c:layout>
                <c:manualLayout>
                  <c:x val="-2.716700740908284E-2"/>
                  <c:y val="-5.11232495892743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A33-469D-AE71-745EF08B27C5}"/>
                </c:ext>
              </c:extLst>
            </c:dLbl>
            <c:dLbl>
              <c:idx val="6"/>
              <c:layout>
                <c:manualLayout>
                  <c:x val="-3.5249051152022787E-2"/>
                  <c:y val="-5.1161247592949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A33-469D-AE71-745EF08B27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2.9-2.12-2.13-2.15-2.17-...'!$G$25:$P$25</c:f>
              <c:numCache>
                <c:formatCode>#,##0.00</c:formatCode>
                <c:ptCount val="10"/>
                <c:pt idx="0">
                  <c:v>3.5</c:v>
                </c:pt>
                <c:pt idx="1">
                  <c:v>3.44</c:v>
                </c:pt>
                <c:pt idx="2">
                  <c:v>3.59</c:v>
                </c:pt>
                <c:pt idx="3">
                  <c:v>8.74</c:v>
                </c:pt>
                <c:pt idx="4">
                  <c:v>8.5</c:v>
                </c:pt>
                <c:pt idx="5">
                  <c:v>8.83</c:v>
                </c:pt>
                <c:pt idx="6">
                  <c:v>8.74</c:v>
                </c:pt>
                <c:pt idx="7">
                  <c:v>9.02</c:v>
                </c:pt>
                <c:pt idx="8">
                  <c:v>8.1999999999999993</c:v>
                </c:pt>
                <c:pt idx="9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A33-469D-AE71-745EF08B27C5}"/>
            </c:ext>
          </c:extLst>
        </c:ser>
        <c:ser>
          <c:idx val="0"/>
          <c:order val="2"/>
          <c:tx>
            <c:strRef>
              <c:f>'G 2.9-2.12-2.13-2.15-2.17-...'!$A$28</c:f>
              <c:strCache>
                <c:ptCount val="1"/>
                <c:pt idx="0">
                  <c:v>Cece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7207795741968764E-2"/>
                  <c:y val="-5.165699308787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A33-469D-AE71-745EF08B27C5}"/>
                </c:ext>
              </c:extLst>
            </c:dLbl>
            <c:dLbl>
              <c:idx val="1"/>
              <c:layout>
                <c:manualLayout>
                  <c:x val="-3.3218354447852899E-2"/>
                  <c:y val="-5.68841006205853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A33-469D-AE71-745EF08B27C5}"/>
                </c:ext>
              </c:extLst>
            </c:dLbl>
            <c:dLbl>
              <c:idx val="2"/>
              <c:layout>
                <c:manualLayout>
                  <c:x val="-3.5221874016480921E-2"/>
                  <c:y val="-6.73383156860147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A33-469D-AE71-745EF08B27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2.9-2.12-2.13-2.15-2.17-...'!$G$28:$P$28</c:f>
              <c:numCache>
                <c:formatCode>#,##0.00</c:formatCode>
                <c:ptCount val="10"/>
                <c:pt idx="0">
                  <c:v>9.0749999999999993</c:v>
                </c:pt>
                <c:pt idx="1">
                  <c:v>10.89</c:v>
                </c:pt>
                <c:pt idx="2">
                  <c:v>11.45</c:v>
                </c:pt>
                <c:pt idx="3">
                  <c:v>17.015000000000001</c:v>
                </c:pt>
                <c:pt idx="4">
                  <c:v>16.745000000000001</c:v>
                </c:pt>
                <c:pt idx="5">
                  <c:v>16.221</c:v>
                </c:pt>
                <c:pt idx="6">
                  <c:v>16.14</c:v>
                </c:pt>
                <c:pt idx="7">
                  <c:v>18.645</c:v>
                </c:pt>
                <c:pt idx="8">
                  <c:v>18.635000000000002</c:v>
                </c:pt>
                <c:pt idx="9">
                  <c:v>18.73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BA33-469D-AE71-745EF08B27C5}"/>
            </c:ext>
          </c:extLst>
        </c:ser>
        <c:ser>
          <c:idx val="2"/>
          <c:order val="3"/>
          <c:tx>
            <c:strRef>
              <c:f>'G 2.9-2.12-2.13-2.15-2.17-...'!$A$27</c:f>
              <c:strCache>
                <c:ptCount val="1"/>
                <c:pt idx="0">
                  <c:v>Lenticchia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1378836499905242E-2"/>
                  <c:y val="-3.6498243108664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A33-469D-AE71-745EF08B27C5}"/>
                </c:ext>
              </c:extLst>
            </c:dLbl>
            <c:dLbl>
              <c:idx val="1"/>
              <c:layout>
                <c:manualLayout>
                  <c:x val="-3.1378836499905263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BA33-469D-AE71-745EF08B27C5}"/>
                </c:ext>
              </c:extLst>
            </c:dLbl>
            <c:dLbl>
              <c:idx val="2"/>
              <c:layout>
                <c:manualLayout>
                  <c:x val="-3.1378836499905242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BA33-469D-AE71-745EF08B27C5}"/>
                </c:ext>
              </c:extLst>
            </c:dLbl>
            <c:dLbl>
              <c:idx val="3"/>
              <c:layout>
                <c:manualLayout>
                  <c:x val="-3.1378836499905208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BA33-469D-AE71-745EF08B27C5}"/>
                </c:ext>
              </c:extLst>
            </c:dLbl>
            <c:dLbl>
              <c:idx val="4"/>
              <c:layout>
                <c:manualLayout>
                  <c:x val="-3.1378836499905242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BA33-469D-AE71-745EF08B27C5}"/>
                </c:ext>
              </c:extLst>
            </c:dLbl>
            <c:dLbl>
              <c:idx val="5"/>
              <c:layout>
                <c:manualLayout>
                  <c:x val="-3.1378836499905242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BA33-469D-AE71-745EF08B27C5}"/>
                </c:ext>
              </c:extLst>
            </c:dLbl>
            <c:dLbl>
              <c:idx val="6"/>
              <c:layout>
                <c:manualLayout>
                  <c:x val="-3.7420974465227179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BA33-469D-AE71-745EF08B27C5}"/>
                </c:ext>
              </c:extLst>
            </c:dLbl>
            <c:dLbl>
              <c:idx val="7"/>
              <c:layout>
                <c:manualLayout>
                  <c:x val="-3.1378836499905242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BA33-469D-AE71-745EF08B27C5}"/>
                </c:ext>
              </c:extLst>
            </c:dLbl>
            <c:dLbl>
              <c:idx val="8"/>
              <c:layout>
                <c:manualLayout>
                  <c:x val="-3.1378836499905242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BA33-469D-AE71-745EF08B27C5}"/>
                </c:ext>
              </c:extLst>
            </c:dLbl>
            <c:dLbl>
              <c:idx val="9"/>
              <c:layout>
                <c:manualLayout>
                  <c:x val="-3.137883649990524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BA33-469D-AE71-745EF08B27C5}"/>
                </c:ext>
              </c:extLst>
            </c:dLbl>
            <c:dLbl>
              <c:idx val="10"/>
              <c:layout>
                <c:manualLayout>
                  <c:x val="-3.1378836499905242E-2"/>
                  <c:y val="-3.1195208060613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A33-469D-AE71-745EF08B27C5}"/>
                </c:ext>
              </c:extLst>
            </c:dLbl>
            <c:dLbl>
              <c:idx val="11"/>
              <c:layout>
                <c:manualLayout>
                  <c:x val="-3.1378836499905395E-2"/>
                  <c:y val="-3.64982431086642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A33-469D-AE71-745EF08B27C5}"/>
                </c:ext>
              </c:extLst>
            </c:dLbl>
            <c:dLbl>
              <c:idx val="12"/>
              <c:layout>
                <c:manualLayout>
                  <c:x val="-3.1378836499905395E-2"/>
                  <c:y val="-3.64982431086642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A33-469D-AE71-745EF08B27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2.9-2.12-2.13-2.15-2.17-...'!$G$27:$P$27</c:f>
              <c:numCache>
                <c:formatCode>#,##0.00</c:formatCode>
                <c:ptCount val="10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0.16800000000000001</c:v>
                </c:pt>
                <c:pt idx="7">
                  <c:v>0.17</c:v>
                </c:pt>
                <c:pt idx="8">
                  <c:v>0.17</c:v>
                </c:pt>
                <c:pt idx="9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BA33-469D-AE71-745EF08B2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289834492986858E-2"/>
          <c:y val="5.2683714275232052E-2"/>
          <c:w val="0.91959782900238241"/>
          <c:h val="0.71562384561519299"/>
        </c:manualLayout>
      </c:layout>
      <c:lineChart>
        <c:grouping val="standard"/>
        <c:varyColors val="0"/>
        <c:ser>
          <c:idx val="1"/>
          <c:order val="0"/>
          <c:tx>
            <c:strRef>
              <c:f>'G 2.9-2.12-2.13-2.15-2.17-...'!$A$22</c:f>
              <c:strCache>
                <c:ptCount val="1"/>
                <c:pt idx="0">
                  <c:v>Fagiolo e fagiolino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-2.3132446040205517E-2"/>
                  <c:y val="-4.64579143261003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2F8-4B22-B45A-D5341F1F7DF0}"/>
                </c:ext>
              </c:extLst>
            </c:dLbl>
            <c:dLbl>
              <c:idx val="3"/>
              <c:layout>
                <c:manualLayout>
                  <c:x val="-3.5060714681668381E-2"/>
                  <c:y val="-4.12667934388980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2F8-4B22-B45A-D5341F1F7DF0}"/>
                </c:ext>
              </c:extLst>
            </c:dLbl>
            <c:dLbl>
              <c:idx val="4"/>
              <c:layout>
                <c:manualLayout>
                  <c:x val="-2.5207238762405139E-2"/>
                  <c:y val="3.82640631819299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2F8-4B22-B45A-D5341F1F7DF0}"/>
                </c:ext>
              </c:extLst>
            </c:dLbl>
            <c:dLbl>
              <c:idx val="5"/>
              <c:layout>
                <c:manualLayout>
                  <c:x val="-3.1218503968066139E-2"/>
                  <c:y val="3.28879944766185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2F8-4B22-B45A-D5341F1F7DF0}"/>
                </c:ext>
              </c:extLst>
            </c:dLbl>
            <c:dLbl>
              <c:idx val="6"/>
              <c:layout>
                <c:manualLayout>
                  <c:x val="-3.3066362310697414E-2"/>
                  <c:y val="5.2967323516111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2F8-4B22-B45A-D5341F1F7DF0}"/>
                </c:ext>
              </c:extLst>
            </c:dLbl>
            <c:dLbl>
              <c:idx val="7"/>
              <c:layout>
                <c:manualLayout>
                  <c:x val="-2.1147227925592198E-2"/>
                  <c:y val="6.34041953593462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2F8-4B22-B45A-D5341F1F7DF0}"/>
                </c:ext>
              </c:extLst>
            </c:dLbl>
            <c:dLbl>
              <c:idx val="8"/>
              <c:layout>
                <c:manualLayout>
                  <c:x val="-2.3150747494220161E-2"/>
                  <c:y val="4.247436714049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2F8-4B22-B45A-D5341F1F7DF0}"/>
                </c:ext>
              </c:extLst>
            </c:dLbl>
            <c:dLbl>
              <c:idx val="9"/>
              <c:layout>
                <c:manualLayout>
                  <c:x val="-2.3150747494220161E-2"/>
                  <c:y val="7.9101566523481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2F8-4B22-B45A-D5341F1F7DF0}"/>
                </c:ext>
              </c:extLst>
            </c:dLbl>
            <c:dLbl>
              <c:idx val="10"/>
              <c:layout>
                <c:manualLayout>
                  <c:x val="-2.51542670628482E-2"/>
                  <c:y val="4.247436714049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2F8-4B22-B45A-D5341F1F7DF0}"/>
                </c:ext>
              </c:extLst>
            </c:dLbl>
            <c:dLbl>
              <c:idx val="11"/>
              <c:layout>
                <c:manualLayout>
                  <c:x val="-2.51542670628482E-2"/>
                  <c:y val="5.293928124992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F8-4B22-B45A-D5341F1F7DF0}"/>
                </c:ext>
              </c:extLst>
            </c:dLbl>
            <c:dLbl>
              <c:idx val="12"/>
              <c:layout>
                <c:manualLayout>
                  <c:x val="-2.9161306200104424E-2"/>
                  <c:y val="6.8636652414057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2F8-4B22-B45A-D5341F1F7DF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2.9-2.12-2.13-2.15-2.17-...'!$G$22:$P$22</c:f>
              <c:numCache>
                <c:formatCode>#,##0</c:formatCode>
                <c:ptCount val="10"/>
                <c:pt idx="0">
                  <c:v>43.69</c:v>
                </c:pt>
                <c:pt idx="1">
                  <c:v>45.07</c:v>
                </c:pt>
                <c:pt idx="2">
                  <c:v>45.86</c:v>
                </c:pt>
                <c:pt idx="3">
                  <c:v>50.98</c:v>
                </c:pt>
                <c:pt idx="4">
                  <c:v>50.087000000000003</c:v>
                </c:pt>
                <c:pt idx="5">
                  <c:v>51.991999999999997</c:v>
                </c:pt>
                <c:pt idx="6">
                  <c:v>50.752000000000002</c:v>
                </c:pt>
                <c:pt idx="7">
                  <c:v>50.753999999999998</c:v>
                </c:pt>
                <c:pt idx="8">
                  <c:v>52.171999999999997</c:v>
                </c:pt>
                <c:pt idx="9">
                  <c:v>52.171999999999997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2F8-4B22-B45A-D5341F1F7DF0}"/>
            </c:ext>
          </c:extLst>
        </c:ser>
        <c:ser>
          <c:idx val="0"/>
          <c:order val="1"/>
          <c:tx>
            <c:strRef>
              <c:f>'G 2.9-2.12-2.13-2.15-2.17-...'!$A$19</c:f>
              <c:strCache>
                <c:ptCount val="1"/>
                <c:pt idx="0">
                  <c:v>Pisello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7157786631476239E-2"/>
                  <c:y val="3.0780031625464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2F8-4B22-B45A-D5341F1F7DF0}"/>
                </c:ext>
              </c:extLst>
            </c:dLbl>
            <c:dLbl>
              <c:idx val="1"/>
              <c:layout>
                <c:manualLayout>
                  <c:x val="-2.7157786631476256E-2"/>
                  <c:y val="-2.6776995976364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2F8-4B22-B45A-D5341F1F7DF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2.9-2.12-2.13-2.15-2.17-...'!$G$19:$P$19</c:f>
              <c:numCache>
                <c:formatCode>#,##0</c:formatCode>
                <c:ptCount val="10"/>
                <c:pt idx="0">
                  <c:v>39.49</c:v>
                </c:pt>
                <c:pt idx="1">
                  <c:v>39.909999999999997</c:v>
                </c:pt>
                <c:pt idx="2">
                  <c:v>38</c:v>
                </c:pt>
                <c:pt idx="3">
                  <c:v>38.6</c:v>
                </c:pt>
                <c:pt idx="4">
                  <c:v>39.08</c:v>
                </c:pt>
                <c:pt idx="5">
                  <c:v>38.94</c:v>
                </c:pt>
                <c:pt idx="6">
                  <c:v>38.94</c:v>
                </c:pt>
                <c:pt idx="7">
                  <c:v>39.030999999999999</c:v>
                </c:pt>
                <c:pt idx="8">
                  <c:v>38.200000000000003</c:v>
                </c:pt>
                <c:pt idx="9">
                  <c:v>38.283999999999999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2F8-4B22-B45A-D5341F1F7DF0}"/>
            </c:ext>
          </c:extLst>
        </c:ser>
        <c:ser>
          <c:idx val="2"/>
          <c:order val="2"/>
          <c:tx>
            <c:strRef>
              <c:f>'G 2.9-2.12-2.13-2.15-2.17-...'!$A$30</c:f>
              <c:strCache>
                <c:ptCount val="1"/>
                <c:pt idx="0">
                  <c:v>Cipolla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2.5295388087390014E-2"/>
                  <c:y val="2.14068980875762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2F8-4B22-B45A-D5341F1F7DF0}"/>
                </c:ext>
              </c:extLst>
            </c:dLbl>
            <c:dLbl>
              <c:idx val="7"/>
              <c:layout>
                <c:manualLayout>
                  <c:x val="-2.5295388087390087E-2"/>
                  <c:y val="-4.6180474249661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72F8-4B22-B45A-D5341F1F7DF0}"/>
                </c:ext>
              </c:extLst>
            </c:dLbl>
            <c:dLbl>
              <c:idx val="8"/>
              <c:layout>
                <c:manualLayout>
                  <c:x val="-2.3150680658827017E-2"/>
                  <c:y val="-3.1047616552397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2F8-4B22-B45A-D5341F1F7DF0}"/>
                </c:ext>
              </c:extLst>
            </c:dLbl>
            <c:dLbl>
              <c:idx val="9"/>
              <c:layout>
                <c:manualLayout>
                  <c:x val="-2.5161442827936063E-2"/>
                  <c:y val="-3.5511003109592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72F8-4B22-B45A-D5341F1F7DF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2.9-2.12-2.13-2.15-2.17-...'!$G$30:$P$30</c:f>
              <c:numCache>
                <c:formatCode>#,##0</c:formatCode>
                <c:ptCount val="10"/>
                <c:pt idx="0">
                  <c:v>58.49</c:v>
                </c:pt>
                <c:pt idx="1">
                  <c:v>55.625</c:v>
                </c:pt>
                <c:pt idx="2">
                  <c:v>56.625</c:v>
                </c:pt>
                <c:pt idx="3">
                  <c:v>55.8</c:v>
                </c:pt>
                <c:pt idx="4">
                  <c:v>50.366999999999997</c:v>
                </c:pt>
                <c:pt idx="5">
                  <c:v>56.116</c:v>
                </c:pt>
                <c:pt idx="6">
                  <c:v>54.581000000000003</c:v>
                </c:pt>
                <c:pt idx="7">
                  <c:v>54.49</c:v>
                </c:pt>
                <c:pt idx="8">
                  <c:v>55.05</c:v>
                </c:pt>
                <c:pt idx="9">
                  <c:v>55.05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72F8-4B22-B45A-D5341F1F7DF0}"/>
            </c:ext>
          </c:extLst>
        </c:ser>
        <c:ser>
          <c:idx val="3"/>
          <c:order val="3"/>
          <c:tx>
            <c:strRef>
              <c:f>'G 2.9-2.12-2.13-2.15-2.17-...'!$A$44</c:f>
              <c:strCache>
                <c:ptCount val="1"/>
                <c:pt idx="0">
                  <c:v>Carciofo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3150470961329106E-2"/>
                  <c:y val="3.65238255088956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72F8-4B22-B45A-D5341F1F7DF0}"/>
                </c:ext>
              </c:extLst>
            </c:dLbl>
            <c:dLbl>
              <c:idx val="1"/>
              <c:layout>
                <c:manualLayout>
                  <c:x val="-2.9161736166990106E-2"/>
                  <c:y val="4.1468962092789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2F8-4B22-B45A-D5341F1F7DF0}"/>
                </c:ext>
              </c:extLst>
            </c:dLbl>
            <c:dLbl>
              <c:idx val="2"/>
              <c:layout>
                <c:manualLayout>
                  <c:x val="-2.9214748899512474E-2"/>
                  <c:y val="3.28879944766185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72F8-4B22-B45A-D5341F1F7DF0}"/>
                </c:ext>
              </c:extLst>
            </c:dLbl>
            <c:dLbl>
              <c:idx val="3"/>
              <c:layout>
                <c:manualLayout>
                  <c:x val="-3.3170508512014675E-2"/>
                  <c:y val="5.1440934572397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2F8-4B22-B45A-D5341F1F7DF0}"/>
                </c:ext>
              </c:extLst>
            </c:dLbl>
            <c:dLbl>
              <c:idx val="5"/>
              <c:layout>
                <c:manualLayout>
                  <c:x val="-3.1155709925059463E-2"/>
                  <c:y val="-4.128658013012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72F8-4B22-B45A-D5341F1F7DF0}"/>
                </c:ext>
              </c:extLst>
            </c:dLbl>
            <c:dLbl>
              <c:idx val="6"/>
              <c:layout>
                <c:manualLayout>
                  <c:x val="-2.7139589484695487E-2"/>
                  <c:y val="-5.21130981134485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2F8-4B22-B45A-D5341F1F7DF0}"/>
                </c:ext>
              </c:extLst>
            </c:dLbl>
            <c:dLbl>
              <c:idx val="7"/>
              <c:layout>
                <c:manualLayout>
                  <c:x val="-1.9122031572765919E-2"/>
                  <c:y val="-6.14725777848371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72F8-4B22-B45A-D5341F1F7DF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2.9-2.12-2.13-2.15-2.17-...'!$G$44:$P$44</c:f>
              <c:numCache>
                <c:formatCode>#,##0</c:formatCode>
                <c:ptCount val="10"/>
                <c:pt idx="0">
                  <c:v>52.89</c:v>
                </c:pt>
                <c:pt idx="1">
                  <c:v>54.058</c:v>
                </c:pt>
                <c:pt idx="2">
                  <c:v>53.7</c:v>
                </c:pt>
                <c:pt idx="3">
                  <c:v>55.91</c:v>
                </c:pt>
                <c:pt idx="4">
                  <c:v>57.49</c:v>
                </c:pt>
                <c:pt idx="5">
                  <c:v>58.63</c:v>
                </c:pt>
                <c:pt idx="6">
                  <c:v>59.305</c:v>
                </c:pt>
                <c:pt idx="7">
                  <c:v>60.165999999999997</c:v>
                </c:pt>
                <c:pt idx="8">
                  <c:v>59.953000000000003</c:v>
                </c:pt>
                <c:pt idx="9">
                  <c:v>60.686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72F8-4B22-B45A-D5341F1F7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290565152650154E-2"/>
          <c:y val="6.0709224542866494E-2"/>
          <c:w val="0.92565942472991503"/>
          <c:h val="0.73503704479489029"/>
        </c:manualLayout>
      </c:layout>
      <c:lineChart>
        <c:grouping val="standard"/>
        <c:varyColors val="0"/>
        <c:ser>
          <c:idx val="0"/>
          <c:order val="0"/>
          <c:tx>
            <c:strRef>
              <c:f>'G 2.9-2.12-2.13-2.15-2.17-...'!$A$57</c:f>
              <c:strCache>
                <c:ptCount val="1"/>
                <c:pt idx="0">
                  <c:v>Spinacio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7157786631476239E-2"/>
                  <c:y val="3.0780031625464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5B-4DE1-A37A-B4F711E29C3A}"/>
                </c:ext>
              </c:extLst>
            </c:dLbl>
            <c:dLbl>
              <c:idx val="1"/>
              <c:layout>
                <c:manualLayout>
                  <c:x val="-2.7157786631476239E-2"/>
                  <c:y val="3.6012488680176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5B-4DE1-A37A-B4F711E29C3A}"/>
                </c:ext>
              </c:extLst>
            </c:dLbl>
            <c:dLbl>
              <c:idx val="5"/>
              <c:layout>
                <c:manualLayout>
                  <c:x val="-2.9161306200104278E-2"/>
                  <c:y val="4.12449457348882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5B-4DE1-A37A-B4F711E29C3A}"/>
                </c:ext>
              </c:extLst>
            </c:dLbl>
            <c:dLbl>
              <c:idx val="8"/>
              <c:layout>
                <c:manualLayout>
                  <c:x val="-3.3256157739959311E-2"/>
                  <c:y val="2.5679691586111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5B-4DE1-A37A-B4F711E29C3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2.9-2.12-2.13-2.15-2.17-...'!$G$57:$P$57</c:f>
              <c:numCache>
                <c:formatCode>#,##0</c:formatCode>
                <c:ptCount val="10"/>
                <c:pt idx="0">
                  <c:v>76.14</c:v>
                </c:pt>
                <c:pt idx="1">
                  <c:v>62.94</c:v>
                </c:pt>
                <c:pt idx="2">
                  <c:v>78.534000000000006</c:v>
                </c:pt>
                <c:pt idx="3">
                  <c:v>81.19</c:v>
                </c:pt>
                <c:pt idx="4">
                  <c:v>79.867000000000004</c:v>
                </c:pt>
                <c:pt idx="5">
                  <c:v>78.260000000000005</c:v>
                </c:pt>
                <c:pt idx="6">
                  <c:v>78.233000000000004</c:v>
                </c:pt>
                <c:pt idx="7">
                  <c:v>79.147000000000006</c:v>
                </c:pt>
                <c:pt idx="8">
                  <c:v>78.286000000000001</c:v>
                </c:pt>
                <c:pt idx="9">
                  <c:v>77.888000000000005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5B-4DE1-A37A-B4F711E29C3A}"/>
            </c:ext>
          </c:extLst>
        </c:ser>
        <c:ser>
          <c:idx val="2"/>
          <c:order val="1"/>
          <c:tx>
            <c:strRef>
              <c:f>'G 2.9-2.12-2.13-2.15-2.17-...'!$A$46</c:f>
              <c:strCache>
                <c:ptCount val="1"/>
                <c:pt idx="0">
                  <c:v>Peperone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-2.7212843980251922E-2"/>
                  <c:y val="-3.6012488680176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45B-4DE1-A37A-B4F711E29C3A}"/>
                </c:ext>
              </c:extLst>
            </c:dLbl>
            <c:dLbl>
              <c:idx val="3"/>
              <c:layout>
                <c:manualLayout>
                  <c:x val="-2.721284398025196E-2"/>
                  <c:y val="-4.64774027896000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45B-4DE1-A37A-B4F711E29C3A}"/>
                </c:ext>
              </c:extLst>
            </c:dLbl>
            <c:dLbl>
              <c:idx val="8"/>
              <c:layout>
                <c:manualLayout>
                  <c:x val="-2.3150747494220161E-2"/>
                  <c:y val="-7.26396880631586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45B-4DE1-A37A-B4F711E29C3A}"/>
                </c:ext>
              </c:extLst>
            </c:dLbl>
            <c:dLbl>
              <c:idx val="9"/>
              <c:layout>
                <c:manualLayout>
                  <c:x val="-2.1147227925592271E-2"/>
                  <c:y val="-6.21747739537351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45B-4DE1-A37A-B4F711E29C3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2.9-2.12-2.13-2.15-2.17-...'!$G$46:$P$46</c:f>
              <c:numCache>
                <c:formatCode>#,##0</c:formatCode>
                <c:ptCount val="10"/>
                <c:pt idx="0">
                  <c:v>117.5</c:v>
                </c:pt>
                <c:pt idx="1">
                  <c:v>116.88</c:v>
                </c:pt>
                <c:pt idx="2">
                  <c:v>117.8</c:v>
                </c:pt>
                <c:pt idx="3">
                  <c:v>119.44499999999999</c:v>
                </c:pt>
                <c:pt idx="4">
                  <c:v>117.99</c:v>
                </c:pt>
                <c:pt idx="5">
                  <c:v>118.29</c:v>
                </c:pt>
                <c:pt idx="6">
                  <c:v>117.792</c:v>
                </c:pt>
                <c:pt idx="7">
                  <c:v>117.26300000000001</c:v>
                </c:pt>
                <c:pt idx="8">
                  <c:v>117.33</c:v>
                </c:pt>
                <c:pt idx="9">
                  <c:v>117.33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45B-4DE1-A37A-B4F711E29C3A}"/>
            </c:ext>
          </c:extLst>
        </c:ser>
        <c:ser>
          <c:idx val="1"/>
          <c:order val="2"/>
          <c:tx>
            <c:strRef>
              <c:f>'G 2.9-2.12-2.13-2.15-2.17-...'!$A$58</c:f>
              <c:strCache>
                <c:ptCount val="1"/>
                <c:pt idx="0">
                  <c:v>Bietola da costa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2.751112937764957E-2"/>
                  <c:y val="3.6082344427707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45B-4DE1-A37A-B4F711E29C3A}"/>
                </c:ext>
              </c:extLst>
            </c:dLbl>
            <c:dLbl>
              <c:idx val="2"/>
              <c:layout>
                <c:manualLayout>
                  <c:x val="-3.561305155868702E-2"/>
                  <c:y val="2.5597130849273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45B-4DE1-A37A-B4F711E29C3A}"/>
                </c:ext>
              </c:extLst>
            </c:dLbl>
            <c:dLbl>
              <c:idx val="3"/>
              <c:layout>
                <c:manualLayout>
                  <c:x val="-2.9536609922908973E-2"/>
                  <c:y val="3.08397376384904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45B-4DE1-A37A-B4F711E29C3A}"/>
                </c:ext>
              </c:extLst>
            </c:dLbl>
            <c:dLbl>
              <c:idx val="4"/>
              <c:layout>
                <c:manualLayout>
                  <c:x val="-3.966401264920575E-2"/>
                  <c:y val="2.559713084927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45B-4DE1-A37A-B4F711E29C3A}"/>
                </c:ext>
              </c:extLst>
            </c:dLbl>
            <c:dLbl>
              <c:idx val="5"/>
              <c:layout>
                <c:manualLayout>
                  <c:x val="-3.3587619047619047E-2"/>
                  <c:y val="3.6173300165837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45B-4DE1-A37A-B4F711E29C3A}"/>
                </c:ext>
              </c:extLst>
            </c:dLbl>
            <c:dLbl>
              <c:idx val="6"/>
              <c:layout>
                <c:manualLayout>
                  <c:x val="-3.1562090468168297E-2"/>
                  <c:y val="3.08397376384904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A45B-4DE1-A37A-B4F711E29C3A}"/>
                </c:ext>
              </c:extLst>
            </c:dLbl>
            <c:dLbl>
              <c:idx val="7"/>
              <c:layout>
                <c:manualLayout>
                  <c:x val="-2.9536609922909008E-2"/>
                  <c:y val="3.6082344427707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A45B-4DE1-A37A-B4F711E29C3A}"/>
                </c:ext>
              </c:extLst>
            </c:dLbl>
            <c:dLbl>
              <c:idx val="10"/>
              <c:layout>
                <c:manualLayout>
                  <c:x val="-3.1562090468168297E-2"/>
                  <c:y val="5.7052771584575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45B-4DE1-A37A-B4F711E29C3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2.9-2.12-2.13-2.15-2.17-...'!$G$58:$P$58</c:f>
              <c:numCache>
                <c:formatCode>#,##0</c:formatCode>
                <c:ptCount val="10"/>
                <c:pt idx="0">
                  <c:v>111.69499999999999</c:v>
                </c:pt>
                <c:pt idx="1">
                  <c:v>109.96</c:v>
                </c:pt>
                <c:pt idx="2">
                  <c:v>112.2</c:v>
                </c:pt>
                <c:pt idx="3">
                  <c:v>100.7</c:v>
                </c:pt>
                <c:pt idx="4">
                  <c:v>103.38</c:v>
                </c:pt>
                <c:pt idx="5">
                  <c:v>101.605</c:v>
                </c:pt>
                <c:pt idx="6">
                  <c:v>103.405</c:v>
                </c:pt>
                <c:pt idx="7">
                  <c:v>101.605</c:v>
                </c:pt>
                <c:pt idx="8">
                  <c:v>99.805000000000007</c:v>
                </c:pt>
                <c:pt idx="9">
                  <c:v>99.805000000000007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45B-4DE1-A37A-B4F711E29C3A}"/>
            </c:ext>
          </c:extLst>
        </c:ser>
        <c:ser>
          <c:idx val="3"/>
          <c:order val="3"/>
          <c:tx>
            <c:strRef>
              <c:f>'G 2.9-2.12-2.13-2.15-2.17-...'!$A$59</c:f>
              <c:strCache>
                <c:ptCount val="1"/>
                <c:pt idx="0">
                  <c:v>Broccoletto di rapa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3.5494603174603248E-2"/>
                  <c:y val="-4.27412935323383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A45B-4DE1-A37A-B4F711E29C3A}"/>
                </c:ext>
              </c:extLst>
            </c:dLbl>
            <c:dLbl>
              <c:idx val="5"/>
              <c:layout>
                <c:manualLayout>
                  <c:x val="-3.146285714285714E-2"/>
                  <c:y val="-2.69452736318408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A45B-4DE1-A37A-B4F711E29C3A}"/>
                </c:ext>
              </c:extLst>
            </c:dLbl>
            <c:dLbl>
              <c:idx val="6"/>
              <c:layout>
                <c:manualLayout>
                  <c:x val="-3.5494603174603172E-2"/>
                  <c:y val="-4.8006633499170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A45B-4DE1-A37A-B4F711E29C3A}"/>
                </c:ext>
              </c:extLst>
            </c:dLbl>
            <c:dLbl>
              <c:idx val="7"/>
              <c:layout>
                <c:manualLayout>
                  <c:x val="-3.5603492063492066E-2"/>
                  <c:y val="-3.74050580431177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A45B-4DE1-A37A-B4F711E29C3A}"/>
                </c:ext>
              </c:extLst>
            </c:dLbl>
            <c:dLbl>
              <c:idx val="8"/>
              <c:layout>
                <c:manualLayout>
                  <c:x val="-2.9536666666666815E-2"/>
                  <c:y val="-3.2321724709784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A45B-4DE1-A37A-B4F711E29C3A}"/>
                </c:ext>
              </c:extLst>
            </c:dLbl>
            <c:dLbl>
              <c:idx val="9"/>
              <c:layout>
                <c:manualLayout>
                  <c:x val="-3.1562090468168151E-2"/>
                  <c:y val="-3.207154383211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A45B-4DE1-A37A-B4F711E29C3A}"/>
                </c:ext>
              </c:extLst>
            </c:dLbl>
            <c:dLbl>
              <c:idx val="10"/>
              <c:layout>
                <c:manualLayout>
                  <c:x val="-3.3587571013427811E-2"/>
                  <c:y val="-2.6828937042897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45B-4DE1-A37A-B4F711E29C3A}"/>
                </c:ext>
              </c:extLst>
            </c:dLbl>
            <c:dLbl>
              <c:idx val="11"/>
              <c:layout>
                <c:manualLayout>
                  <c:x val="-3.1562090468168297E-2"/>
                  <c:y val="-3.7314150621331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45B-4DE1-A37A-B4F711E29C3A}"/>
                </c:ext>
              </c:extLst>
            </c:dLbl>
            <c:dLbl>
              <c:idx val="12"/>
              <c:layout>
                <c:manualLayout>
                  <c:x val="-3.7638532103946389E-2"/>
                  <c:y val="-3.73141506213314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45B-4DE1-A37A-B4F711E29C3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2.9-2.12-2.13-2.15-2.17-...'!$G$59:$P$59</c:f>
              <c:numCache>
                <c:formatCode>#,##0</c:formatCode>
                <c:ptCount val="10"/>
                <c:pt idx="0">
                  <c:v>100.46</c:v>
                </c:pt>
                <c:pt idx="1">
                  <c:v>103.33</c:v>
                </c:pt>
                <c:pt idx="2">
                  <c:v>103.91</c:v>
                </c:pt>
                <c:pt idx="3">
                  <c:v>110.39</c:v>
                </c:pt>
                <c:pt idx="4">
                  <c:v>111.33499999999999</c:v>
                </c:pt>
                <c:pt idx="5">
                  <c:v>106.49</c:v>
                </c:pt>
                <c:pt idx="6">
                  <c:v>106.898</c:v>
                </c:pt>
                <c:pt idx="7">
                  <c:v>106.72</c:v>
                </c:pt>
                <c:pt idx="8">
                  <c:v>103.52</c:v>
                </c:pt>
                <c:pt idx="9">
                  <c:v>103.52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A45B-4DE1-A37A-B4F711E29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204122799457921"/>
          <c:y val="0.89621286557534918"/>
          <c:w val="0.6542007372391504"/>
          <c:h val="8.300796934910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29056295272274E-2"/>
          <c:y val="6.6015152372031885E-2"/>
          <c:w val="0.92565941299612331"/>
          <c:h val="0.73475983239426312"/>
        </c:manualLayout>
      </c:layout>
      <c:lineChart>
        <c:grouping val="standard"/>
        <c:varyColors val="0"/>
        <c:ser>
          <c:idx val="1"/>
          <c:order val="0"/>
          <c:tx>
            <c:strRef>
              <c:f>'G 2.9-2.12-2.13-2.15-2.17-...'!$A$76</c:f>
              <c:strCache>
                <c:ptCount val="1"/>
                <c:pt idx="0">
                  <c:v>Girasole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3.1556981862223325E-2"/>
                  <c:y val="-5.82845777781998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023-4FD3-8305-52E14D6DCF14}"/>
                </c:ext>
              </c:extLst>
            </c:dLbl>
            <c:dLbl>
              <c:idx val="6"/>
              <c:layout>
                <c:manualLayout>
                  <c:x val="-2.7506021417778741E-2"/>
                  <c:y val="-4.77993641997656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023-4FD3-8305-52E14D6DCF14}"/>
                </c:ext>
              </c:extLst>
            </c:dLbl>
            <c:dLbl>
              <c:idx val="7"/>
              <c:layout>
                <c:manualLayout>
                  <c:x val="-3.7633422528890209E-2"/>
                  <c:y val="-4.7799364199765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023-4FD3-8305-52E14D6DCF14}"/>
                </c:ext>
              </c:extLst>
            </c:dLbl>
            <c:dLbl>
              <c:idx val="8"/>
              <c:layout>
                <c:manualLayout>
                  <c:x val="-3.560794230666791E-2"/>
                  <c:y val="-5.82845777781997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023-4FD3-8305-52E14D6DCF14}"/>
                </c:ext>
              </c:extLst>
            </c:dLbl>
            <c:dLbl>
              <c:idx val="9"/>
              <c:layout>
                <c:manualLayout>
                  <c:x val="-3.7633422528890209E-2"/>
                  <c:y val="-4.7799364199765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023-4FD3-8305-52E14D6DCF1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2.9-2.12-2.13-2.15-2.17-...'!$G$76:$P$76</c:f>
              <c:numCache>
                <c:formatCode>#,##0</c:formatCode>
                <c:ptCount val="10"/>
                <c:pt idx="0">
                  <c:v>85.98</c:v>
                </c:pt>
                <c:pt idx="1">
                  <c:v>88.221999999999994</c:v>
                </c:pt>
                <c:pt idx="2">
                  <c:v>86.685000000000002</c:v>
                </c:pt>
                <c:pt idx="3">
                  <c:v>87.364000000000004</c:v>
                </c:pt>
                <c:pt idx="4">
                  <c:v>81.569999999999993</c:v>
                </c:pt>
                <c:pt idx="5">
                  <c:v>81.52</c:v>
                </c:pt>
                <c:pt idx="6">
                  <c:v>80.716999999999999</c:v>
                </c:pt>
                <c:pt idx="7">
                  <c:v>81.881</c:v>
                </c:pt>
                <c:pt idx="8">
                  <c:v>83.45</c:v>
                </c:pt>
                <c:pt idx="9">
                  <c:v>83.49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23-4FD3-8305-52E14D6DC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088246301019457"/>
          <c:y val="0.89686687594182535"/>
          <c:w val="0.37823491614128868"/>
          <c:h val="8.6558740312033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187980864313183E-2"/>
          <c:y val="6.077274040251826E-2"/>
          <c:w val="0.92076200553791532"/>
          <c:h val="0.74395983193076742"/>
        </c:manualLayout>
      </c:layout>
      <c:lineChart>
        <c:grouping val="standard"/>
        <c:varyColors val="0"/>
        <c:ser>
          <c:idx val="0"/>
          <c:order val="0"/>
          <c:tx>
            <c:strRef>
              <c:f>'G 2.9-2.12-2.13-2.15-2.17-...'!$A$85</c:f>
              <c:strCache>
                <c:ptCount val="1"/>
                <c:pt idx="0">
                  <c:v>Pesca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2.9-2.12-2.13-2.15-2.17-...'!$G$85:$P$85</c:f>
              <c:numCache>
                <c:formatCode>#,##0</c:formatCode>
                <c:ptCount val="10"/>
                <c:pt idx="0">
                  <c:v>286.42</c:v>
                </c:pt>
                <c:pt idx="1">
                  <c:v>303.66500000000002</c:v>
                </c:pt>
                <c:pt idx="2">
                  <c:v>287.89499999999998</c:v>
                </c:pt>
                <c:pt idx="3">
                  <c:v>268.065</c:v>
                </c:pt>
                <c:pt idx="4">
                  <c:v>269.375</c:v>
                </c:pt>
                <c:pt idx="5">
                  <c:v>268.678</c:v>
                </c:pt>
                <c:pt idx="6">
                  <c:v>266.87</c:v>
                </c:pt>
                <c:pt idx="7">
                  <c:v>266.60500000000002</c:v>
                </c:pt>
                <c:pt idx="8">
                  <c:v>265.892</c:v>
                </c:pt>
                <c:pt idx="9">
                  <c:v>265.892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2D-48B5-B5F6-F6334ED5E507}"/>
            </c:ext>
          </c:extLst>
        </c:ser>
        <c:ser>
          <c:idx val="1"/>
          <c:order val="1"/>
          <c:tx>
            <c:strRef>
              <c:f>'G 2.9-2.12-2.13-2.15-2.17-...'!$A$86</c:f>
              <c:strCache>
                <c:ptCount val="1"/>
                <c:pt idx="0">
                  <c:v>Nettarina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2.9-2.12-2.13-2.15-2.17-...'!$G$86:$P$86</c:f>
              <c:numCache>
                <c:formatCode>#,##0</c:formatCode>
                <c:ptCount val="10"/>
                <c:pt idx="0">
                  <c:v>84.694999999999993</c:v>
                </c:pt>
                <c:pt idx="1">
                  <c:v>94.59</c:v>
                </c:pt>
                <c:pt idx="2">
                  <c:v>93.15</c:v>
                </c:pt>
                <c:pt idx="3">
                  <c:v>88.924999999999997</c:v>
                </c:pt>
                <c:pt idx="4">
                  <c:v>92.59</c:v>
                </c:pt>
                <c:pt idx="5">
                  <c:v>92.569000000000003</c:v>
                </c:pt>
                <c:pt idx="6">
                  <c:v>90.162000000000006</c:v>
                </c:pt>
                <c:pt idx="7">
                  <c:v>90.16</c:v>
                </c:pt>
                <c:pt idx="8">
                  <c:v>89.56</c:v>
                </c:pt>
                <c:pt idx="9">
                  <c:v>89.56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2D-48B5-B5F6-F6334ED5E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91125556195224"/>
          <c:y val="0.89721992816196605"/>
          <c:w val="0.23770960803491531"/>
          <c:h val="8.18763478889913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498253968253965E-2"/>
          <c:y val="5.8333385528560183E-2"/>
          <c:w val="0.92615285714285711"/>
          <c:h val="0.72716678045226124"/>
        </c:manualLayout>
      </c:layout>
      <c:lineChart>
        <c:grouping val="standard"/>
        <c:varyColors val="0"/>
        <c:ser>
          <c:idx val="3"/>
          <c:order val="0"/>
          <c:tx>
            <c:strRef>
              <c:f>'G 2.9-2.12-2.13-2.15-2.17-...'!$A$83</c:f>
              <c:strCache>
                <c:ptCount val="1"/>
                <c:pt idx="0">
                  <c:v>Melo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2.9-2.12-2.13-2.15-2.17-...'!$G$83:$P$83</c:f>
              <c:numCache>
                <c:formatCode>#,##0</c:formatCode>
                <c:ptCount val="10"/>
                <c:pt idx="0">
                  <c:v>138.39500000000001</c:v>
                </c:pt>
                <c:pt idx="1">
                  <c:v>140</c:v>
                </c:pt>
                <c:pt idx="2">
                  <c:v>138.46</c:v>
                </c:pt>
                <c:pt idx="3">
                  <c:v>137.26</c:v>
                </c:pt>
                <c:pt idx="4">
                  <c:v>137.80500000000001</c:v>
                </c:pt>
                <c:pt idx="5">
                  <c:v>133.185</c:v>
                </c:pt>
                <c:pt idx="6">
                  <c:v>132.51499999999999</c:v>
                </c:pt>
                <c:pt idx="7">
                  <c:v>138.66200000000001</c:v>
                </c:pt>
                <c:pt idx="8">
                  <c:v>132.97999999999999</c:v>
                </c:pt>
                <c:pt idx="9">
                  <c:v>133.47999999999999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18-49FD-9B00-D3A2E4DE6856}"/>
            </c:ext>
          </c:extLst>
        </c:ser>
        <c:ser>
          <c:idx val="5"/>
          <c:order val="1"/>
          <c:tx>
            <c:strRef>
              <c:f>'G 2.9-2.12-2.13-2.15-2.17-...'!$A$87</c:f>
              <c:strCache>
                <c:ptCount val="1"/>
                <c:pt idx="0">
                  <c:v>Albicocca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1709050247898118E-2"/>
                  <c:y val="-6.30653775708513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418-49FD-9B00-D3A2E4DE6856}"/>
                </c:ext>
              </c:extLst>
            </c:dLbl>
            <c:dLbl>
              <c:idx val="1"/>
              <c:layout>
                <c:manualLayout>
                  <c:x val="-1.4450448494122402E-2"/>
                  <c:y val="-2.4960499570763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418-49FD-9B00-D3A2E4DE6856}"/>
                </c:ext>
              </c:extLst>
            </c:dLbl>
            <c:dLbl>
              <c:idx val="2"/>
              <c:layout>
                <c:manualLayout>
                  <c:x val="-6.6169995946668836E-3"/>
                  <c:y val="-3.56891288075649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18-49FD-9B00-D3A2E4DE6856}"/>
                </c:ext>
              </c:extLst>
            </c:dLbl>
            <c:dLbl>
              <c:idx val="3"/>
              <c:layout>
                <c:manualLayout>
                  <c:x val="-3.2750344024894316E-2"/>
                  <c:y val="-4.58742322765798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418-49FD-9B00-D3A2E4DE6856}"/>
                </c:ext>
              </c:extLst>
            </c:dLbl>
            <c:dLbl>
              <c:idx val="4"/>
              <c:layout>
                <c:manualLayout>
                  <c:x val="-2.4443397580961871E-2"/>
                  <c:y val="-4.64552342475738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18-49FD-9B00-D3A2E4DE6856}"/>
                </c:ext>
              </c:extLst>
            </c:dLbl>
            <c:dLbl>
              <c:idx val="5"/>
              <c:layout>
                <c:manualLayout>
                  <c:x val="-2.6460533387886079E-2"/>
                  <c:y val="-3.60772806165975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18-49FD-9B00-D3A2E4DE6856}"/>
                </c:ext>
              </c:extLst>
            </c:dLbl>
            <c:dLbl>
              <c:idx val="6"/>
              <c:layout>
                <c:manualLayout>
                  <c:x val="-2.2496553443207199E-2"/>
                  <c:y val="-3.6226520193400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18-49FD-9B00-D3A2E4DE6856}"/>
                </c:ext>
              </c:extLst>
            </c:dLbl>
            <c:dLbl>
              <c:idx val="7"/>
              <c:layout>
                <c:manualLayout>
                  <c:x val="-2.4443457536105561E-2"/>
                  <c:y val="-3.0962965296180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418-49FD-9B00-D3A2E4DE6856}"/>
                </c:ext>
              </c:extLst>
            </c:dLbl>
            <c:dLbl>
              <c:idx val="8"/>
              <c:layout>
                <c:manualLayout>
                  <c:x val="-2.4443457536105488E-2"/>
                  <c:y val="-4.1490075090620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418-49FD-9B00-D3A2E4DE6856}"/>
                </c:ext>
              </c:extLst>
            </c:dLbl>
            <c:dLbl>
              <c:idx val="9"/>
              <c:layout>
                <c:manualLayout>
                  <c:x val="-2.4443457536105488E-2"/>
                  <c:y val="-3.0962965296180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418-49FD-9B00-D3A2E4DE6856}"/>
                </c:ext>
              </c:extLst>
            </c:dLbl>
            <c:dLbl>
              <c:idx val="10"/>
              <c:layout>
                <c:manualLayout>
                  <c:x val="-2.4443457536105488E-2"/>
                  <c:y val="-3.6226520193400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418-49FD-9B00-D3A2E4DE6856}"/>
                </c:ext>
              </c:extLst>
            </c:dLbl>
            <c:dLbl>
              <c:idx val="11"/>
              <c:layout>
                <c:manualLayout>
                  <c:x val="-2.4443457536105488E-2"/>
                  <c:y val="-3.09629652961807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418-49FD-9B00-D3A2E4DE6856}"/>
                </c:ext>
              </c:extLst>
            </c:dLbl>
            <c:dLbl>
              <c:idx val="12"/>
              <c:layout>
                <c:manualLayout>
                  <c:x val="-2.4443457536105634E-2"/>
                  <c:y val="-4.1490075090620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418-49FD-9B00-D3A2E4DE685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2.9-2.12-2.13-2.15-2.17-...'!$G$87:$P$87</c:f>
              <c:numCache>
                <c:formatCode>#,##0</c:formatCode>
                <c:ptCount val="10"/>
                <c:pt idx="0">
                  <c:v>46.07</c:v>
                </c:pt>
                <c:pt idx="1">
                  <c:v>48.005000000000003</c:v>
                </c:pt>
                <c:pt idx="2">
                  <c:v>45.244999999999997</c:v>
                </c:pt>
                <c:pt idx="3">
                  <c:v>42.8</c:v>
                </c:pt>
                <c:pt idx="4">
                  <c:v>42.354999999999997</c:v>
                </c:pt>
                <c:pt idx="5">
                  <c:v>41.35</c:v>
                </c:pt>
                <c:pt idx="6">
                  <c:v>39.53</c:v>
                </c:pt>
                <c:pt idx="7">
                  <c:v>38.92</c:v>
                </c:pt>
                <c:pt idx="8">
                  <c:v>39.398000000000003</c:v>
                </c:pt>
                <c:pt idx="9">
                  <c:v>39.597999999999999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418-49FD-9B00-D3A2E4DE6856}"/>
            </c:ext>
          </c:extLst>
        </c:ser>
        <c:ser>
          <c:idx val="1"/>
          <c:order val="2"/>
          <c:tx>
            <c:strRef>
              <c:f>'G 2.9-2.12-2.13-2.15-2.17-...'!$A$88</c:f>
              <c:strCache>
                <c:ptCount val="1"/>
                <c:pt idx="0">
                  <c:v>Ciliegio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4443457536105509E-2"/>
                  <c:y val="2.5699410398960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418-49FD-9B00-D3A2E4DE6856}"/>
                </c:ext>
              </c:extLst>
            </c:dLbl>
            <c:dLbl>
              <c:idx val="1"/>
              <c:layout>
                <c:manualLayout>
                  <c:x val="-2.6390361629003781E-2"/>
                  <c:y val="3.62265201934003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418-49FD-9B00-D3A2E4DE6856}"/>
                </c:ext>
              </c:extLst>
            </c:dLbl>
            <c:dLbl>
              <c:idx val="2"/>
              <c:layout>
                <c:manualLayout>
                  <c:x val="-2.4443457536105488E-2"/>
                  <c:y val="3.6226520193400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418-49FD-9B00-D3A2E4DE6856}"/>
                </c:ext>
              </c:extLst>
            </c:dLbl>
            <c:dLbl>
              <c:idx val="3"/>
              <c:layout>
                <c:manualLayout>
                  <c:x val="-2.4443457536105488E-2"/>
                  <c:y val="2.5699410398960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418-49FD-9B00-D3A2E4DE6856}"/>
                </c:ext>
              </c:extLst>
            </c:dLbl>
            <c:dLbl>
              <c:idx val="4"/>
              <c:layout>
                <c:manualLayout>
                  <c:x val="-2.4443457536105488E-2"/>
                  <c:y val="2.5699410398960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418-49FD-9B00-D3A2E4DE6856}"/>
                </c:ext>
              </c:extLst>
            </c:dLbl>
            <c:dLbl>
              <c:idx val="5"/>
              <c:layout>
                <c:manualLayout>
                  <c:x val="-2.4443457536105561E-2"/>
                  <c:y val="3.0962965296180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418-49FD-9B00-D3A2E4DE6856}"/>
                </c:ext>
              </c:extLst>
            </c:dLbl>
            <c:dLbl>
              <c:idx val="6"/>
              <c:layout>
                <c:manualLayout>
                  <c:x val="-2.2496553443207199E-2"/>
                  <c:y val="4.1490075090620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418-49FD-9B00-D3A2E4DE6856}"/>
                </c:ext>
              </c:extLst>
            </c:dLbl>
            <c:dLbl>
              <c:idx val="7"/>
              <c:layout>
                <c:manualLayout>
                  <c:x val="-2.4443457536105561E-2"/>
                  <c:y val="3.62265201934003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418-49FD-9B00-D3A2E4DE6856}"/>
                </c:ext>
              </c:extLst>
            </c:dLbl>
            <c:dLbl>
              <c:idx val="8"/>
              <c:layout>
                <c:manualLayout>
                  <c:x val="-2.6390361629003923E-2"/>
                  <c:y val="3.0962965296180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418-49FD-9B00-D3A2E4DE6856}"/>
                </c:ext>
              </c:extLst>
            </c:dLbl>
            <c:dLbl>
              <c:idx val="9"/>
              <c:layout>
                <c:manualLayout>
                  <c:x val="-2.6390361629003781E-2"/>
                  <c:y val="3.6226520193400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418-49FD-9B00-D3A2E4DE6856}"/>
                </c:ext>
              </c:extLst>
            </c:dLbl>
            <c:dLbl>
              <c:idx val="10"/>
              <c:layout>
                <c:manualLayout>
                  <c:x val="-2.4443457536105488E-2"/>
                  <c:y val="3.0962965296180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418-49FD-9B00-D3A2E4DE6856}"/>
                </c:ext>
              </c:extLst>
            </c:dLbl>
            <c:dLbl>
              <c:idx val="11"/>
              <c:layout>
                <c:manualLayout>
                  <c:x val="-2.4443457536105488E-2"/>
                  <c:y val="3.0962965296180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418-49FD-9B00-D3A2E4DE6856}"/>
                </c:ext>
              </c:extLst>
            </c:dLbl>
            <c:dLbl>
              <c:idx val="12"/>
              <c:layout>
                <c:manualLayout>
                  <c:x val="-2.6390361629003781E-2"/>
                  <c:y val="4.1490075090620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418-49FD-9B00-D3A2E4DE685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2.9-2.12-2.13-2.15-2.17-...'!$G$88:$P$88</c:f>
              <c:numCache>
                <c:formatCode>#,##0</c:formatCode>
                <c:ptCount val="10"/>
                <c:pt idx="0">
                  <c:v>16.100000000000001</c:v>
                </c:pt>
                <c:pt idx="1">
                  <c:v>16.763000000000002</c:v>
                </c:pt>
                <c:pt idx="2">
                  <c:v>18.170000000000002</c:v>
                </c:pt>
                <c:pt idx="3">
                  <c:v>16.667000000000002</c:v>
                </c:pt>
                <c:pt idx="4">
                  <c:v>16.954999999999998</c:v>
                </c:pt>
                <c:pt idx="5">
                  <c:v>16.350999999999999</c:v>
                </c:pt>
                <c:pt idx="6">
                  <c:v>15.945</c:v>
                </c:pt>
                <c:pt idx="7">
                  <c:v>15.895</c:v>
                </c:pt>
                <c:pt idx="8">
                  <c:v>16.100000000000001</c:v>
                </c:pt>
                <c:pt idx="9">
                  <c:v>16.100000000000001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2418-49FD-9B00-D3A2E4DE6856}"/>
            </c:ext>
          </c:extLst>
        </c:ser>
        <c:ser>
          <c:idx val="4"/>
          <c:order val="3"/>
          <c:tx>
            <c:strRef>
              <c:f>'G 2.9-2.12-2.13-2.15-2.17-...'!$A$89</c:f>
              <c:strCache>
                <c:ptCount val="1"/>
                <c:pt idx="0">
                  <c:v>Susino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7"/>
              <c:layout>
                <c:manualLayout>
                  <c:x val="-1.8597806278582062E-2"/>
                  <c:y val="-2.5892173012562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418-49FD-9B00-D3A2E4DE6856}"/>
                </c:ext>
              </c:extLst>
            </c:dLbl>
            <c:dLbl>
              <c:idx val="8"/>
              <c:layout>
                <c:manualLayout>
                  <c:x val="-2.6361028015602996E-2"/>
                  <c:y val="-2.5892173012562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418-49FD-9B00-D3A2E4DE6856}"/>
                </c:ext>
              </c:extLst>
            </c:dLbl>
            <c:dLbl>
              <c:idx val="9"/>
              <c:layout>
                <c:manualLayout>
                  <c:x val="-2.6361028015602854E-2"/>
                  <c:y val="-2.0589137964511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418-49FD-9B00-D3A2E4DE6856}"/>
                </c:ext>
              </c:extLst>
            </c:dLbl>
            <c:dLbl>
              <c:idx val="10"/>
              <c:layout>
                <c:manualLayout>
                  <c:x val="-2.830183344985821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418-49FD-9B00-D3A2E4DE6856}"/>
                </c:ext>
              </c:extLst>
            </c:dLbl>
            <c:dLbl>
              <c:idx val="11"/>
              <c:layout>
                <c:manualLayout>
                  <c:x val="-3.2183444318368643E-2"/>
                  <c:y val="-3.119520806061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418-49FD-9B00-D3A2E4DE6856}"/>
                </c:ext>
              </c:extLst>
            </c:dLbl>
            <c:dLbl>
              <c:idx val="12"/>
              <c:layout>
                <c:manualLayout>
                  <c:x val="-2.8301833449858069E-2"/>
                  <c:y val="-4.7104313204766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418-49FD-9B00-D3A2E4DE685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2.9-2.12-2.13-2.15-2.17-...'!$G$89:$P$89</c:f>
              <c:numCache>
                <c:formatCode>#,##0</c:formatCode>
                <c:ptCount val="10"/>
                <c:pt idx="0">
                  <c:v>59.09</c:v>
                </c:pt>
                <c:pt idx="1">
                  <c:v>64.415000000000006</c:v>
                </c:pt>
                <c:pt idx="2">
                  <c:v>68.245000000000005</c:v>
                </c:pt>
                <c:pt idx="3">
                  <c:v>66.305000000000007</c:v>
                </c:pt>
                <c:pt idx="4">
                  <c:v>64.697999999999993</c:v>
                </c:pt>
                <c:pt idx="5">
                  <c:v>61.435000000000002</c:v>
                </c:pt>
                <c:pt idx="6">
                  <c:v>61.534999999999997</c:v>
                </c:pt>
                <c:pt idx="7">
                  <c:v>59.935000000000002</c:v>
                </c:pt>
                <c:pt idx="8">
                  <c:v>59.784999999999997</c:v>
                </c:pt>
                <c:pt idx="9">
                  <c:v>58.534999999999997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2418-49FD-9B00-D3A2E4DE6856}"/>
            </c:ext>
          </c:extLst>
        </c:ser>
        <c:ser>
          <c:idx val="2"/>
          <c:order val="4"/>
          <c:tx>
            <c:strRef>
              <c:f>'G 2.9-2.12-2.13-2.15-2.17-...'!$A$91</c:f>
              <c:strCache>
                <c:ptCount val="1"/>
                <c:pt idx="0">
                  <c:v>Kiwi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0698706896413313E-2"/>
                  <c:y val="2.95219719530780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2418-49FD-9B00-D3A2E4DE6856}"/>
                </c:ext>
              </c:extLst>
            </c:dLbl>
            <c:dLbl>
              <c:idx val="1"/>
              <c:layout>
                <c:manualLayout>
                  <c:x val="-2.6453500656759468E-2"/>
                  <c:y val="4.06356309860470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2418-49FD-9B00-D3A2E4DE6856}"/>
                </c:ext>
              </c:extLst>
            </c:dLbl>
            <c:dLbl>
              <c:idx val="2"/>
              <c:layout>
                <c:manualLayout>
                  <c:x val="-2.4443416364586908E-2"/>
                  <c:y val="3.54290357467610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2418-49FD-9B00-D3A2E4DE6856}"/>
                </c:ext>
              </c:extLst>
            </c:dLbl>
            <c:dLbl>
              <c:idx val="3"/>
              <c:layout>
                <c:manualLayout>
                  <c:x val="-3.0284214839708438E-2"/>
                  <c:y val="2.50728308381306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2418-49FD-9B00-D3A2E4DE6856}"/>
                </c:ext>
              </c:extLst>
            </c:dLbl>
            <c:dLbl>
              <c:idx val="4"/>
              <c:layout>
                <c:manualLayout>
                  <c:x val="-2.4443457536105488E-2"/>
                  <c:y val="3.6226520193400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2418-49FD-9B00-D3A2E4DE6856}"/>
                </c:ext>
              </c:extLst>
            </c:dLbl>
            <c:dLbl>
              <c:idx val="5"/>
              <c:layout>
                <c:manualLayout>
                  <c:x val="-2.6390361629003854E-2"/>
                  <c:y val="2.5699410398960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2418-49FD-9B00-D3A2E4DE6856}"/>
                </c:ext>
              </c:extLst>
            </c:dLbl>
            <c:dLbl>
              <c:idx val="6"/>
              <c:layout>
                <c:manualLayout>
                  <c:x val="-2.4443457536105561E-2"/>
                  <c:y val="2.5699410398960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2418-49FD-9B00-D3A2E4DE6856}"/>
                </c:ext>
              </c:extLst>
            </c:dLbl>
            <c:dLbl>
              <c:idx val="7"/>
              <c:layout>
                <c:manualLayout>
                  <c:x val="-2.2496553443207341E-2"/>
                  <c:y val="3.0962965296180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2418-49FD-9B00-D3A2E4DE6856}"/>
                </c:ext>
              </c:extLst>
            </c:dLbl>
            <c:dLbl>
              <c:idx val="8"/>
              <c:layout>
                <c:manualLayout>
                  <c:x val="-2.4443457536105488E-2"/>
                  <c:y val="3.62265201934003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2418-49FD-9B00-D3A2E4DE6856}"/>
                </c:ext>
              </c:extLst>
            </c:dLbl>
            <c:dLbl>
              <c:idx val="9"/>
              <c:layout>
                <c:manualLayout>
                  <c:x val="-2.4443457536105488E-2"/>
                  <c:y val="4.67536299878399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2418-49FD-9B00-D3A2E4DE6856}"/>
                </c:ext>
              </c:extLst>
            </c:dLbl>
            <c:dLbl>
              <c:idx val="10"/>
              <c:layout>
                <c:manualLayout>
                  <c:x val="-2.4443457536105488E-2"/>
                  <c:y val="2.5699410398960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2418-49FD-9B00-D3A2E4DE6856}"/>
                </c:ext>
              </c:extLst>
            </c:dLbl>
            <c:dLbl>
              <c:idx val="11"/>
              <c:layout>
                <c:manualLayout>
                  <c:x val="-2.4443457536105488E-2"/>
                  <c:y val="4.1490075090620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2418-49FD-9B00-D3A2E4DE6856}"/>
                </c:ext>
              </c:extLst>
            </c:dLbl>
            <c:dLbl>
              <c:idx val="12"/>
              <c:layout>
                <c:manualLayout>
                  <c:x val="-2.6390361629003781E-2"/>
                  <c:y val="3.0962965296180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2418-49FD-9B00-D3A2E4DE685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2.9-2.12-2.13-2.15-2.17-...'!$G$91:$P$91</c:f>
              <c:numCache>
                <c:formatCode>#,##0</c:formatCode>
                <c:ptCount val="10"/>
                <c:pt idx="0">
                  <c:v>38.92</c:v>
                </c:pt>
                <c:pt idx="1">
                  <c:v>39.258000000000003</c:v>
                </c:pt>
                <c:pt idx="2">
                  <c:v>36.17</c:v>
                </c:pt>
                <c:pt idx="3">
                  <c:v>38.15</c:v>
                </c:pt>
                <c:pt idx="4">
                  <c:v>37.770000000000003</c:v>
                </c:pt>
                <c:pt idx="5">
                  <c:v>37.28</c:v>
                </c:pt>
                <c:pt idx="6">
                  <c:v>36.979999999999997</c:v>
                </c:pt>
                <c:pt idx="7">
                  <c:v>36</c:v>
                </c:pt>
                <c:pt idx="8">
                  <c:v>36.1</c:v>
                </c:pt>
                <c:pt idx="9">
                  <c:v>35.700000000000003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2418-49FD-9B00-D3A2E4DE6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ax val="18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162368581516919E-2"/>
          <c:y val="0.86594651741293527"/>
          <c:w val="0.98168915023910852"/>
          <c:h val="0.1022354892205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 2.9-2.12-2.13-2.15-2.17-...'!$A$97</c:f>
              <c:strCache>
                <c:ptCount val="1"/>
                <c:pt idx="0">
                  <c:v>Nocciole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4.7242983975316642E-2"/>
                  <c:y val="-7.77925307514440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E7D-4138-A818-DE0144A7A9B2}"/>
                </c:ext>
              </c:extLst>
            </c:dLbl>
            <c:dLbl>
              <c:idx val="3"/>
              <c:layout>
                <c:manualLayout>
                  <c:x val="-1.9193714439505197E-2"/>
                  <c:y val="-8.82467458168735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E7D-4138-A818-DE0144A7A9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2.9-2.12-2.13-2.15-2.17-...'!$G$97:$P$97</c:f>
              <c:numCache>
                <c:formatCode>#,##0.00</c:formatCode>
                <c:ptCount val="10"/>
                <c:pt idx="0">
                  <c:v>1.728</c:v>
                </c:pt>
                <c:pt idx="1">
                  <c:v>1.58</c:v>
                </c:pt>
                <c:pt idx="2">
                  <c:v>1.3859999999999999</c:v>
                </c:pt>
                <c:pt idx="3">
                  <c:v>1.3320000000000001</c:v>
                </c:pt>
                <c:pt idx="4">
                  <c:v>0.9</c:v>
                </c:pt>
                <c:pt idx="5">
                  <c:v>0.98</c:v>
                </c:pt>
                <c:pt idx="6">
                  <c:v>0.99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7D-4138-A818-DE0144A7A9B2}"/>
            </c:ext>
          </c:extLst>
        </c:ser>
        <c:ser>
          <c:idx val="1"/>
          <c:order val="1"/>
          <c:tx>
            <c:strRef>
              <c:f>'G 2.9-2.12-2.13-2.15-2.17-...'!$A$95</c:f>
              <c:strCache>
                <c:ptCount val="1"/>
                <c:pt idx="0">
                  <c:v>Mandorle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dLbl>
              <c:idx val="7"/>
              <c:layout>
                <c:manualLayout>
                  <c:x val="-3.3218412698412844E-2"/>
                  <c:y val="-4.7003316749585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E7D-4138-A818-DE0144A7A9B2}"/>
                </c:ext>
              </c:extLst>
            </c:dLbl>
            <c:dLbl>
              <c:idx val="8"/>
              <c:layout>
                <c:manualLayout>
                  <c:x val="-3.1214829954852981E-2"/>
                  <c:y val="-3.5975670489726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E7D-4138-A818-DE0144A7A9B2}"/>
                </c:ext>
              </c:extLst>
            </c:dLbl>
            <c:dLbl>
              <c:idx val="9"/>
              <c:layout>
                <c:manualLayout>
                  <c:x val="-3.1214829954852981E-2"/>
                  <c:y val="-4.120277802244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E7D-4138-A818-DE0144A7A9B2}"/>
                </c:ext>
              </c:extLst>
            </c:dLbl>
            <c:dLbl>
              <c:idx val="10"/>
              <c:layout>
                <c:manualLayout>
                  <c:x val="-3.1214829954853127E-2"/>
                  <c:y val="-4.1202778022441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E7D-4138-A818-DE0144A7A9B2}"/>
                </c:ext>
              </c:extLst>
            </c:dLbl>
            <c:dLbl>
              <c:idx val="11"/>
              <c:layout>
                <c:manualLayout>
                  <c:x val="-3.1214829954853127E-2"/>
                  <c:y val="-4.64298855551558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7D-4138-A818-DE0144A7A9B2}"/>
                </c:ext>
              </c:extLst>
            </c:dLbl>
            <c:dLbl>
              <c:idx val="12"/>
              <c:layout>
                <c:manualLayout>
                  <c:x val="-3.1214829954852981E-2"/>
                  <c:y val="-3.5975670489726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E7D-4138-A818-DE0144A7A9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2.9-2.12-2.13-2.15-2.17-...'!$G$95:$P$95</c:f>
              <c:numCache>
                <c:formatCode>#,##0.00</c:formatCode>
                <c:ptCount val="10"/>
                <c:pt idx="0">
                  <c:v>0.186</c:v>
                </c:pt>
                <c:pt idx="1">
                  <c:v>0.246</c:v>
                </c:pt>
                <c:pt idx="2">
                  <c:v>0.27200000000000002</c:v>
                </c:pt>
                <c:pt idx="3">
                  <c:v>0.70399999999999996</c:v>
                </c:pt>
                <c:pt idx="4">
                  <c:v>0.252</c:v>
                </c:pt>
                <c:pt idx="5">
                  <c:v>0.22</c:v>
                </c:pt>
                <c:pt idx="6">
                  <c:v>0.24199999999999999</c:v>
                </c:pt>
                <c:pt idx="7">
                  <c:v>0.28199999999999997</c:v>
                </c:pt>
                <c:pt idx="8">
                  <c:v>0.28199999999999997</c:v>
                </c:pt>
                <c:pt idx="9">
                  <c:v>0.29199999999999998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E7D-4138-A818-DE0144A7A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945571428571428"/>
          <c:y val="0.88591417910447756"/>
          <c:w val="0.28931079365079365"/>
          <c:h val="8.24937810945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79523809523807E-2"/>
          <c:y val="5.7918739635157548E-2"/>
          <c:w val="0.90654587301587297"/>
          <c:h val="0.73517774346796172"/>
        </c:manualLayout>
      </c:layout>
      <c:lineChart>
        <c:grouping val="standard"/>
        <c:varyColors val="0"/>
        <c:ser>
          <c:idx val="0"/>
          <c:order val="0"/>
          <c:tx>
            <c:strRef>
              <c:f>'G 2.9-2.12-2.13-2.15-2.17-...'!$A$78</c:f>
              <c:strCache>
                <c:ptCount val="1"/>
                <c:pt idx="0">
                  <c:v>Uva da vino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2.9-2.12-2.13-2.15-2.17-...'!$G$78:$P$78</c:f>
              <c:numCache>
                <c:formatCode>#,##0</c:formatCode>
                <c:ptCount val="10"/>
                <c:pt idx="0">
                  <c:v>2985.55</c:v>
                </c:pt>
                <c:pt idx="1">
                  <c:v>3385.5740000000001</c:v>
                </c:pt>
                <c:pt idx="2">
                  <c:v>3693.2910000000002</c:v>
                </c:pt>
                <c:pt idx="3">
                  <c:v>3108.3110000000001</c:v>
                </c:pt>
                <c:pt idx="4">
                  <c:v>4000.54</c:v>
                </c:pt>
                <c:pt idx="5">
                  <c:v>5112.3999999999996</c:v>
                </c:pt>
                <c:pt idx="6">
                  <c:v>4484.7929999999997</c:v>
                </c:pt>
                <c:pt idx="7">
                  <c:v>4514.9830000000002</c:v>
                </c:pt>
                <c:pt idx="8">
                  <c:v>4480.1329999999998</c:v>
                </c:pt>
                <c:pt idx="9">
                  <c:v>4479.1329999999998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7-4FCB-86EC-D8FE298D9004}"/>
            </c:ext>
          </c:extLst>
        </c:ser>
        <c:ser>
          <c:idx val="1"/>
          <c:order val="1"/>
          <c:tx>
            <c:strRef>
              <c:f>'G 2.9-2.12-2.13-2.15-2.17-...'!$A$81</c:f>
              <c:strCache>
                <c:ptCount val="1"/>
                <c:pt idx="0">
                  <c:v>Olive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2.9-2.12-2.13-2.15-2.17-...'!$G$7:$P$7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'G 2.9-2.12-2.13-2.15-2.17-...'!$G$81:$P$81</c:f>
              <c:numCache>
                <c:formatCode>#,##0</c:formatCode>
                <c:ptCount val="10"/>
                <c:pt idx="0">
                  <c:v>1296.4449999999999</c:v>
                </c:pt>
                <c:pt idx="1">
                  <c:v>1298.867</c:v>
                </c:pt>
                <c:pt idx="2">
                  <c:v>1315.578</c:v>
                </c:pt>
                <c:pt idx="3">
                  <c:v>1092.106</c:v>
                </c:pt>
                <c:pt idx="4">
                  <c:v>1243.3140000000001</c:v>
                </c:pt>
                <c:pt idx="5">
                  <c:v>860.82399999999996</c:v>
                </c:pt>
                <c:pt idx="6">
                  <c:v>1621.32</c:v>
                </c:pt>
                <c:pt idx="7">
                  <c:v>1251.8599999999999</c:v>
                </c:pt>
                <c:pt idx="8">
                  <c:v>1264.9369999999999</c:v>
                </c:pt>
                <c:pt idx="9">
                  <c:v>1277.82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7-4FCB-86EC-D8FE298D9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723920634920634"/>
          <c:y val="0.87955472636815923"/>
          <c:w val="0.3475374603174603"/>
          <c:h val="8.8853233830845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3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9964546041681067E-2"/>
          <c:y val="4.6834208362781439E-2"/>
          <c:w val="0.96265143021332911"/>
          <c:h val="0.7548501536142834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 2.2-2.3-2.4-2.5'!$C$20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1.9293459337367577E-3"/>
                  <c:y val="-1.27447183856116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4B-4597-BD15-9DCCC8E61B9F}"/>
                </c:ext>
              </c:extLst>
            </c:dLbl>
            <c:dLbl>
              <c:idx val="2"/>
              <c:layout>
                <c:manualLayout>
                  <c:x val="-2.6881726120084278E-3"/>
                  <c:y val="3.34064799277139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C4B-4597-BD15-9DCCC8E61B9F}"/>
                </c:ext>
              </c:extLst>
            </c:dLbl>
            <c:dLbl>
              <c:idx val="4"/>
              <c:layout>
                <c:manualLayout>
                  <c:x val="3.067691784711665E-3"/>
                  <c:y val="1.21595456305666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C4B-4597-BD15-9DCCC8E61B9F}"/>
                </c:ext>
              </c:extLst>
            </c:dLbl>
            <c:dLbl>
              <c:idx val="5"/>
              <c:layout>
                <c:manualLayout>
                  <c:x val="1.075269044803371E-2"/>
                  <c:y val="-7.5926164967084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4B-4597-BD15-9DCCC8E61B9F}"/>
                </c:ext>
              </c:extLst>
            </c:dLbl>
            <c:dLbl>
              <c:idx val="6"/>
              <c:layout>
                <c:manualLayout>
                  <c:x val="-5.6453741523525012E-3"/>
                  <c:y val="1.23058388193277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C4B-4597-BD15-9DCCC8E61B9F}"/>
                </c:ext>
              </c:extLst>
            </c:dLbl>
            <c:dLbl>
              <c:idx val="7"/>
              <c:layout>
                <c:manualLayout>
                  <c:x val="2.023346551468679E-3"/>
                  <c:y val="-6.49546538567094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C4B-4597-BD15-9DCCC8E61B9F}"/>
                </c:ext>
              </c:extLst>
            </c:dLbl>
            <c:dLbl>
              <c:idx val="8"/>
              <c:layout>
                <c:manualLayout>
                  <c:x val="3.0023595088525395E-3"/>
                  <c:y val="4.675662853605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4B-4597-BD15-9DCCC8E61B9F}"/>
                </c:ext>
              </c:extLst>
            </c:dLbl>
            <c:dLbl>
              <c:idx val="9"/>
              <c:layout>
                <c:manualLayout>
                  <c:x val="0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4B-4597-BD15-9DCCC8E61B9F}"/>
                </c:ext>
              </c:extLst>
            </c:dLbl>
            <c:dLbl>
              <c:idx val="10"/>
              <c:layout>
                <c:manualLayout>
                  <c:x val="1.1247857181346369E-16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4B-4597-BD15-9DCCC8E61B9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 2.2-2.3-2.4-2.5'!$B$21:$B$29</c:f>
              <c:strCache>
                <c:ptCount val="9"/>
                <c:pt idx="0">
                  <c:v>Pisello da granella</c:v>
                </c:pt>
                <c:pt idx="1">
                  <c:v>Cece</c:v>
                </c:pt>
                <c:pt idx="2">
                  <c:v>Lenticchia</c:v>
                </c:pt>
                <c:pt idx="3">
                  <c:v>Fava da granella</c:v>
                </c:pt>
                <c:pt idx="4">
                  <c:v>Fagiolo</c:v>
                </c:pt>
                <c:pt idx="5">
                  <c:v>Pisello proteico</c:v>
                </c:pt>
                <c:pt idx="6">
                  <c:v>Patata primaticcia</c:v>
                </c:pt>
                <c:pt idx="7">
                  <c:v>Patata comune</c:v>
                </c:pt>
                <c:pt idx="8">
                  <c:v>Girasole</c:v>
                </c:pt>
              </c:strCache>
            </c:strRef>
          </c:cat>
          <c:val>
            <c:numRef>
              <c:f>'Graf 2.2-2.3-2.4-2.5'!$C$21:$C$29</c:f>
              <c:numCache>
                <c:formatCode>0.0</c:formatCode>
                <c:ptCount val="9"/>
                <c:pt idx="0">
                  <c:v>3.1855955678670362</c:v>
                </c:pt>
                <c:pt idx="1">
                  <c:v>4.9733570159857905</c:v>
                </c:pt>
                <c:pt idx="2">
                  <c:v>0.37419814682822528</c:v>
                </c:pt>
                <c:pt idx="3">
                  <c:v>6.2163208673485846</c:v>
                </c:pt>
                <c:pt idx="4">
                  <c:v>3.5372676412199966</c:v>
                </c:pt>
                <c:pt idx="5">
                  <c:v>0.88587036763620264</c:v>
                </c:pt>
                <c:pt idx="6">
                  <c:v>0.4332442775651672</c:v>
                </c:pt>
                <c:pt idx="7">
                  <c:v>13.56240857390214</c:v>
                </c:pt>
                <c:pt idx="8">
                  <c:v>3.3070776348693052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C4B-4597-BD15-9DCCC8E61B9F}"/>
            </c:ext>
          </c:extLst>
        </c:ser>
        <c:ser>
          <c:idx val="1"/>
          <c:order val="1"/>
          <c:tx>
            <c:strRef>
              <c:f>'Graf 2.2-2.3-2.4-2.5'!$D$20</c:f>
              <c:strCache>
                <c:ptCount val="1"/>
                <c:pt idx="0">
                  <c:v>Produzione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148679017161763E-2"/>
                  <c:y val="-1.176369347274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4B-4597-BD15-9DCCC8E61B9F}"/>
                </c:ext>
              </c:extLst>
            </c:dLbl>
            <c:dLbl>
              <c:idx val="1"/>
              <c:layout>
                <c:manualLayout>
                  <c:x val="8.2840906013162529E-3"/>
                  <c:y val="-1.8092504855856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4B-4597-BD15-9DCCC8E61B9F}"/>
                </c:ext>
              </c:extLst>
            </c:dLbl>
            <c:dLbl>
              <c:idx val="2"/>
              <c:layout>
                <c:manualLayout>
                  <c:x val="6.3838807856830071E-3"/>
                  <c:y val="-7.16363323437029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C4B-4597-BD15-9DCCC8E61B9F}"/>
                </c:ext>
              </c:extLst>
            </c:dLbl>
            <c:dLbl>
              <c:idx val="3"/>
              <c:layout>
                <c:manualLayout>
                  <c:x val="1.7219323671497585E-2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C4B-4597-BD15-9DCCC8E61B9F}"/>
                </c:ext>
              </c:extLst>
            </c:dLbl>
            <c:dLbl>
              <c:idx val="4"/>
              <c:layout>
                <c:manualLayout>
                  <c:x val="1.7515942028985508E-2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C4B-4597-BD15-9DCCC8E61B9F}"/>
                </c:ext>
              </c:extLst>
            </c:dLbl>
            <c:dLbl>
              <c:idx val="5"/>
              <c:layout>
                <c:manualLayout>
                  <c:x val="2.184341331034911E-2"/>
                  <c:y val="-4.0756421840712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C4B-4597-BD15-9DCCC8E61B9F}"/>
                </c:ext>
              </c:extLst>
            </c:dLbl>
            <c:dLbl>
              <c:idx val="6"/>
              <c:layout>
                <c:manualLayout>
                  <c:x val="8.3333315106449025E-3"/>
                  <c:y val="-1.0075564086140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C4B-4597-BD15-9DCCC8E61B9F}"/>
                </c:ext>
              </c:extLst>
            </c:dLbl>
            <c:dLbl>
              <c:idx val="7"/>
              <c:layout>
                <c:manualLayout>
                  <c:x val="1.6129035672050561E-2"/>
                  <c:y val="-2.7322404371584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C4B-4597-BD15-9DCCC8E61B9F}"/>
                </c:ext>
              </c:extLst>
            </c:dLbl>
            <c:dLbl>
              <c:idx val="8"/>
              <c:layout>
                <c:manualLayout>
                  <c:x val="1.2088141436703507E-2"/>
                  <c:y val="-6.888614214203279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C4B-4597-BD15-9DCCC8E61B9F}"/>
                </c:ext>
              </c:extLst>
            </c:dLbl>
            <c:dLbl>
              <c:idx val="9"/>
              <c:layout>
                <c:manualLayout>
                  <c:x val="6.1352657004830934E-3"/>
                  <c:y val="-5.0396825396825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4B-4597-BD15-9DCCC8E61B9F}"/>
                </c:ext>
              </c:extLst>
            </c:dLbl>
            <c:dLbl>
              <c:idx val="10"/>
              <c:layout>
                <c:manualLayout>
                  <c:x val="1.8405797101449274E-2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4B-4597-BD15-9DCCC8E61B9F}"/>
                </c:ext>
              </c:extLst>
            </c:dLbl>
            <c:dLbl>
              <c:idx val="11"/>
              <c:layout>
                <c:manualLayout>
                  <c:x val="2.1473429951690822E-2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4B-4597-BD15-9DCCC8E61B9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 2.2-2.3-2.4-2.5'!$B$21:$B$29</c:f>
              <c:strCache>
                <c:ptCount val="9"/>
                <c:pt idx="0">
                  <c:v>Pisello da granella</c:v>
                </c:pt>
                <c:pt idx="1">
                  <c:v>Cece</c:v>
                </c:pt>
                <c:pt idx="2">
                  <c:v>Lenticchia</c:v>
                </c:pt>
                <c:pt idx="3">
                  <c:v>Fava da granella</c:v>
                </c:pt>
                <c:pt idx="4">
                  <c:v>Fagiolo</c:v>
                </c:pt>
                <c:pt idx="5">
                  <c:v>Pisello proteico</c:v>
                </c:pt>
                <c:pt idx="6">
                  <c:v>Patata primaticcia</c:v>
                </c:pt>
                <c:pt idx="7">
                  <c:v>Patata comune</c:v>
                </c:pt>
                <c:pt idx="8">
                  <c:v>Girasole</c:v>
                </c:pt>
              </c:strCache>
            </c:strRef>
          </c:cat>
          <c:val>
            <c:numRef>
              <c:f>'Graf 2.2-2.3-2.4-2.5'!$D$21:$D$29</c:f>
              <c:numCache>
                <c:formatCode>0.0</c:formatCode>
                <c:ptCount val="9"/>
                <c:pt idx="0">
                  <c:v>2.6709282811241049</c:v>
                </c:pt>
                <c:pt idx="1">
                  <c:v>5.5913118238483026</c:v>
                </c:pt>
                <c:pt idx="2">
                  <c:v>0.38168705679101628</c:v>
                </c:pt>
                <c:pt idx="3">
                  <c:v>11.316806443631251</c:v>
                </c:pt>
                <c:pt idx="4">
                  <c:v>3.6094590661821218</c:v>
                </c:pt>
                <c:pt idx="5">
                  <c:v>0.81322093942266394</c:v>
                </c:pt>
                <c:pt idx="6">
                  <c:v>0.40461978336704413</c:v>
                </c:pt>
                <c:pt idx="7">
                  <c:v>15.228071862112063</c:v>
                </c:pt>
                <c:pt idx="8">
                  <c:v>2.7846717312626681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C4B-4597-BD15-9DCCC8E61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04081024"/>
        <c:axId val="204082560"/>
        <c:axId val="0"/>
      </c:bar3DChart>
      <c:catAx>
        <c:axId val="20408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>
                <a:solidFill>
                  <a:schemeClr val="tx1"/>
                </a:solidFill>
              </a:defRPr>
            </a:pPr>
            <a:endParaRPr lang="it-IT"/>
          </a:p>
        </c:txPr>
        <c:crossAx val="204082560"/>
        <c:crosses val="autoZero"/>
        <c:auto val="1"/>
        <c:lblAlgn val="ctr"/>
        <c:lblOffset val="100"/>
        <c:noMultiLvlLbl val="0"/>
      </c:catAx>
      <c:valAx>
        <c:axId val="204082560"/>
        <c:scaling>
          <c:orientation val="minMax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 sz="800" b="0"/>
                </a:pPr>
                <a:r>
                  <a:rPr lang="en-US" sz="800" b="0"/>
                  <a:t>%</a:t>
                </a:r>
              </a:p>
            </c:rich>
          </c:tx>
          <c:layout>
            <c:manualLayout>
              <c:xMode val="edge"/>
              <c:yMode val="edge"/>
              <c:x val="2.6212121212121212E-4"/>
              <c:y val="0.408473931623931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204081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246597927059085"/>
          <c:y val="1.1895357342627257E-2"/>
          <c:w val="0.48639884374478487"/>
          <c:h val="6.6106449808528034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3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4492487035549739E-2"/>
          <c:y val="4.1109887349525628E-2"/>
          <c:w val="0.96265143021332911"/>
          <c:h val="0.7680217013888891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 2.2-2.3-2.4-2.5'!$C$59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-6.1352657004830934E-3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3B3-464B-A6DF-D59597528671}"/>
                </c:ext>
              </c:extLst>
            </c:dLbl>
            <c:dLbl>
              <c:idx val="2"/>
              <c:layout>
                <c:manualLayout>
                  <c:x val="4.0422224457291479E-3"/>
                  <c:y val="8.12858422939057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3B3-464B-A6DF-D59597528671}"/>
                </c:ext>
              </c:extLst>
            </c:dLbl>
            <c:dLbl>
              <c:idx val="4"/>
              <c:layout>
                <c:manualLayout>
                  <c:x val="3.067732115677322E-3"/>
                  <c:y val="1.1965597663857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3B3-464B-A6DF-D59597528671}"/>
                </c:ext>
              </c:extLst>
            </c:dLbl>
            <c:dLbl>
              <c:idx val="5"/>
              <c:layout>
                <c:manualLayout>
                  <c:x val="-1.3340925497066047E-3"/>
                  <c:y val="8.1245519713261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3B3-464B-A6DF-D59597528671}"/>
                </c:ext>
              </c:extLst>
            </c:dLbl>
            <c:dLbl>
              <c:idx val="6"/>
              <c:layout>
                <c:manualLayout>
                  <c:x val="2.4393380176433352E-3"/>
                  <c:y val="5.33198924731182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3B3-464B-A6DF-D59597528671}"/>
                </c:ext>
              </c:extLst>
            </c:dLbl>
            <c:dLbl>
              <c:idx val="7"/>
              <c:layout>
                <c:manualLayout>
                  <c:x val="0"/>
                  <c:y val="-1.95071684587813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3B3-464B-A6DF-D59597528671}"/>
                </c:ext>
              </c:extLst>
            </c:dLbl>
            <c:dLbl>
              <c:idx val="8"/>
              <c:layout>
                <c:manualLayout>
                  <c:x val="-3.0676328502415467E-3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3B3-464B-A6DF-D59597528671}"/>
                </c:ext>
              </c:extLst>
            </c:dLbl>
            <c:dLbl>
              <c:idx val="9"/>
              <c:layout>
                <c:manualLayout>
                  <c:x val="1.6129035672050561E-2"/>
                  <c:y val="-1.6253615356903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B3-464B-A6DF-D59597528671}"/>
                </c:ext>
              </c:extLst>
            </c:dLbl>
            <c:dLbl>
              <c:idx val="10"/>
              <c:layout>
                <c:manualLayout>
                  <c:x val="-8.0645178360252839E-3"/>
                  <c:y val="1.5118933662703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3B3-464B-A6DF-D59597528671}"/>
                </c:ext>
              </c:extLst>
            </c:dLbl>
            <c:dLbl>
              <c:idx val="12"/>
              <c:layout>
                <c:manualLayout>
                  <c:x val="-8.06451783602528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B3-464B-A6DF-D595975286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 2.2-2.3-2.4-2.5'!$B$60:$B$68</c:f>
              <c:strCache>
                <c:ptCount val="9"/>
                <c:pt idx="0">
                  <c:v>Melo</c:v>
                </c:pt>
                <c:pt idx="1">
                  <c:v>Albicocca</c:v>
                </c:pt>
                <c:pt idx="2">
                  <c:v>Ciliegio</c:v>
                </c:pt>
                <c:pt idx="3">
                  <c:v>Pesco</c:v>
                </c:pt>
                <c:pt idx="4">
                  <c:v>Nettarina</c:v>
                </c:pt>
                <c:pt idx="5">
                  <c:v>Susino</c:v>
                </c:pt>
                <c:pt idx="6">
                  <c:v>Olivo</c:v>
                </c:pt>
                <c:pt idx="7">
                  <c:v>Uva da tavola</c:v>
                </c:pt>
                <c:pt idx="8">
                  <c:v>Uva da vino</c:v>
                </c:pt>
              </c:strCache>
            </c:strRef>
          </c:cat>
          <c:val>
            <c:numRef>
              <c:f>'Graf 2.2-2.3-2.4-2.5'!$C$60:$C$68</c:f>
              <c:numCache>
                <c:formatCode>0.0</c:formatCode>
                <c:ptCount val="9"/>
                <c:pt idx="0">
                  <c:v>0.93796854841521671</c:v>
                </c:pt>
                <c:pt idx="1">
                  <c:v>1.5720616163747627</c:v>
                </c:pt>
                <c:pt idx="2">
                  <c:v>0.61182640266245336</c:v>
                </c:pt>
                <c:pt idx="3">
                  <c:v>4.3576168459382414</c:v>
                </c:pt>
                <c:pt idx="4">
                  <c:v>2.8115050455992661</c:v>
                </c:pt>
                <c:pt idx="5">
                  <c:v>2.7642148369822017</c:v>
                </c:pt>
                <c:pt idx="6">
                  <c:v>3.5917963525627394</c:v>
                </c:pt>
                <c:pt idx="7">
                  <c:v>1.4143112325312599</c:v>
                </c:pt>
                <c:pt idx="8">
                  <c:v>4.7737428732857365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3B3-464B-A6DF-D59597528671}"/>
            </c:ext>
          </c:extLst>
        </c:ser>
        <c:ser>
          <c:idx val="1"/>
          <c:order val="1"/>
          <c:tx>
            <c:strRef>
              <c:f>'Graf 2.2-2.3-2.4-2.5'!$D$59</c:f>
              <c:strCache>
                <c:ptCount val="1"/>
                <c:pt idx="0">
                  <c:v>Produzione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084169209879863E-2"/>
                  <c:y val="4.6296296296296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3B3-464B-A6DF-D59597528671}"/>
                </c:ext>
              </c:extLst>
            </c:dLbl>
            <c:dLbl>
              <c:idx val="1"/>
              <c:layout>
                <c:manualLayout>
                  <c:x val="8.313043478260871E-3"/>
                  <c:y val="2.0158730158730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3B3-464B-A6DF-D59597528671}"/>
                </c:ext>
              </c:extLst>
            </c:dLbl>
            <c:dLbl>
              <c:idx val="2"/>
              <c:layout>
                <c:manualLayout>
                  <c:x val="8.3849061504165084E-3"/>
                  <c:y val="3.088709677419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3B3-464B-A6DF-D59597528671}"/>
                </c:ext>
              </c:extLst>
            </c:dLbl>
            <c:dLbl>
              <c:idx val="3"/>
              <c:layout>
                <c:manualLayout>
                  <c:x val="1.7219323671497585E-2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3B3-464B-A6DF-D59597528671}"/>
                </c:ext>
              </c:extLst>
            </c:dLbl>
            <c:dLbl>
              <c:idx val="4"/>
              <c:layout>
                <c:manualLayout>
                  <c:x val="1.7515942028985508E-2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3B3-464B-A6DF-D59597528671}"/>
                </c:ext>
              </c:extLst>
            </c:dLbl>
            <c:dLbl>
              <c:idx val="5"/>
              <c:layout>
                <c:manualLayout>
                  <c:x val="1.1090986200571697E-2"/>
                  <c:y val="-1.3434085448188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3B3-464B-A6DF-D59597528671}"/>
                </c:ext>
              </c:extLst>
            </c:dLbl>
            <c:dLbl>
              <c:idx val="6"/>
              <c:layout>
                <c:manualLayout>
                  <c:x val="8.3333315106449025E-3"/>
                  <c:y val="-1.0075564086140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3B3-464B-A6DF-D59597528671}"/>
                </c:ext>
              </c:extLst>
            </c:dLbl>
            <c:dLbl>
              <c:idx val="7"/>
              <c:layout>
                <c:manualLayout>
                  <c:x val="1.0065770460329566E-2"/>
                  <c:y val="-5.22894265232985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3B3-464B-A6DF-D59597528671}"/>
                </c:ext>
              </c:extLst>
            </c:dLbl>
            <c:dLbl>
              <c:idx val="8"/>
              <c:layout>
                <c:manualLayout>
                  <c:x val="8.780216408494905E-3"/>
                  <c:y val="5.31048387096774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3B3-464B-A6DF-D59597528671}"/>
                </c:ext>
              </c:extLst>
            </c:dLbl>
            <c:dLbl>
              <c:idx val="9"/>
              <c:layout>
                <c:manualLayout>
                  <c:x val="1.9576034962330662E-2"/>
                  <c:y val="-1.0268539961916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3B3-464B-A6DF-D59597528671}"/>
                </c:ext>
              </c:extLst>
            </c:dLbl>
            <c:dLbl>
              <c:idx val="10"/>
              <c:layout>
                <c:manualLayout>
                  <c:x val="1.8405797101449274E-2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3B3-464B-A6DF-D59597528671}"/>
                </c:ext>
              </c:extLst>
            </c:dLbl>
            <c:dLbl>
              <c:idx val="11"/>
              <c:layout>
                <c:manualLayout>
                  <c:x val="2.1473429951690822E-2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3B3-464B-A6DF-D59597528671}"/>
                </c:ext>
              </c:extLst>
            </c:dLbl>
            <c:dLbl>
              <c:idx val="12"/>
              <c:layout>
                <c:manualLayout>
                  <c:x val="1.61290356720505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3B3-464B-A6DF-D595975286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 2.2-2.3-2.4-2.5'!$B$60:$B$68</c:f>
              <c:strCache>
                <c:ptCount val="9"/>
                <c:pt idx="0">
                  <c:v>Melo</c:v>
                </c:pt>
                <c:pt idx="1">
                  <c:v>Albicocca</c:v>
                </c:pt>
                <c:pt idx="2">
                  <c:v>Ciliegio</c:v>
                </c:pt>
                <c:pt idx="3">
                  <c:v>Pesco</c:v>
                </c:pt>
                <c:pt idx="4">
                  <c:v>Nettarina</c:v>
                </c:pt>
                <c:pt idx="5">
                  <c:v>Susino</c:v>
                </c:pt>
                <c:pt idx="6">
                  <c:v>Olivo</c:v>
                </c:pt>
                <c:pt idx="7">
                  <c:v>Uva da tavola</c:v>
                </c:pt>
                <c:pt idx="8">
                  <c:v>Uva da vino</c:v>
                </c:pt>
              </c:strCache>
            </c:strRef>
          </c:cat>
          <c:val>
            <c:numRef>
              <c:f>'Graf 2.2-2.3-2.4-2.5'!$D$60:$D$68</c:f>
              <c:numCache>
                <c:formatCode>0.0</c:formatCode>
                <c:ptCount val="9"/>
                <c:pt idx="0">
                  <c:v>0.53764480319654573</c:v>
                </c:pt>
                <c:pt idx="1">
                  <c:v>2.210533837390277</c:v>
                </c:pt>
                <c:pt idx="2">
                  <c:v>1.4830809025238167</c:v>
                </c:pt>
                <c:pt idx="3">
                  <c:v>3.4490411856964389</c:v>
                </c:pt>
                <c:pt idx="4">
                  <c:v>3.1601485368611071</c:v>
                </c:pt>
                <c:pt idx="5">
                  <c:v>3.611220788194359</c:v>
                </c:pt>
                <c:pt idx="6">
                  <c:v>5.5457789115097116</c:v>
                </c:pt>
                <c:pt idx="7">
                  <c:v>1.4222071538058767</c:v>
                </c:pt>
                <c:pt idx="8">
                  <c:v>6.1938834264994895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B3B3-464B-A6DF-D59597528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4591872"/>
        <c:axId val="54593408"/>
        <c:axId val="0"/>
      </c:bar3DChart>
      <c:catAx>
        <c:axId val="54591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>
                <a:solidFill>
                  <a:schemeClr val="tx1"/>
                </a:solidFill>
              </a:defRPr>
            </a:pPr>
            <a:endParaRPr lang="it-IT"/>
          </a:p>
        </c:txPr>
        <c:crossAx val="54593408"/>
        <c:crosses val="autoZero"/>
        <c:auto val="1"/>
        <c:lblAlgn val="ctr"/>
        <c:lblOffset val="100"/>
        <c:noMultiLvlLbl val="0"/>
      </c:catAx>
      <c:valAx>
        <c:axId val="54593408"/>
        <c:scaling>
          <c:orientation val="minMax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 sz="800" b="0"/>
                </a:pPr>
                <a:r>
                  <a:rPr lang="en-US" sz="800" b="0"/>
                  <a:t>%</a:t>
                </a:r>
              </a:p>
            </c:rich>
          </c:tx>
          <c:layout>
            <c:manualLayout>
              <c:xMode val="edge"/>
              <c:yMode val="edge"/>
              <c:x val="2.6212121212121212E-4"/>
              <c:y val="0.408473931623931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4591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346118721461193"/>
          <c:y val="2.8288919648820538E-2"/>
          <c:w val="0.46223592085235921"/>
          <c:h val="6.4737422038092851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3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5782119588121166E-2"/>
          <c:y val="4.1109676864162469E-2"/>
          <c:w val="0.96265143021332911"/>
          <c:h val="0.7548501536142834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 2.2-2.3-2.4-2.5'!$C$20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7.2338072837794132E-3"/>
                  <c:y val="1.0987228428372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08-4036-9916-58A1BEC6B6FF}"/>
                </c:ext>
              </c:extLst>
            </c:dLbl>
            <c:dLbl>
              <c:idx val="1"/>
              <c:layout>
                <c:manualLayout>
                  <c:x val="1.9293459337367577E-3"/>
                  <c:y val="-1.27447183856116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08-4036-9916-58A1BEC6B6FF}"/>
                </c:ext>
              </c:extLst>
            </c:dLbl>
            <c:dLbl>
              <c:idx val="2"/>
              <c:layout>
                <c:manualLayout>
                  <c:x val="-2.6881726120084278E-3"/>
                  <c:y val="3.34064799277139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E08-4036-9916-58A1BEC6B6FF}"/>
                </c:ext>
              </c:extLst>
            </c:dLbl>
            <c:dLbl>
              <c:idx val="4"/>
              <c:layout>
                <c:manualLayout>
                  <c:x val="-7.5215842820500721E-3"/>
                  <c:y val="-9.21500398343111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08-4036-9916-58A1BEC6B6FF}"/>
                </c:ext>
              </c:extLst>
            </c:dLbl>
            <c:dLbl>
              <c:idx val="5"/>
              <c:layout>
                <c:manualLayout>
                  <c:x val="-3.715063179047553E-3"/>
                  <c:y val="1.9875636686096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08-4036-9916-58A1BEC6B6FF}"/>
                </c:ext>
              </c:extLst>
            </c:dLbl>
            <c:dLbl>
              <c:idx val="6"/>
              <c:layout>
                <c:manualLayout>
                  <c:x val="-5.645407500679712E-3"/>
                  <c:y val="1.77114987401455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08-4036-9916-58A1BEC6B6FF}"/>
                </c:ext>
              </c:extLst>
            </c:dLbl>
            <c:dLbl>
              <c:idx val="7"/>
              <c:layout>
                <c:manualLayout>
                  <c:x val="-7.2338072837794132E-3"/>
                  <c:y val="2.6106346854689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08-4036-9916-58A1BEC6B6FF}"/>
                </c:ext>
              </c:extLst>
            </c:dLbl>
            <c:dLbl>
              <c:idx val="8"/>
              <c:layout>
                <c:manualLayout>
                  <c:x val="-3.0676328502415467E-3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08-4036-9916-58A1BEC6B6FF}"/>
                </c:ext>
              </c:extLst>
            </c:dLbl>
            <c:dLbl>
              <c:idx val="9"/>
              <c:layout>
                <c:manualLayout>
                  <c:x val="-7.2337604810359616E-3"/>
                  <c:y val="-2.0159650766985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08-4036-9916-58A1BEC6B6FF}"/>
                </c:ext>
              </c:extLst>
            </c:dLbl>
            <c:dLbl>
              <c:idx val="10"/>
              <c:layout>
                <c:manualLayout>
                  <c:x val="1.1247857181346369E-16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08-4036-9916-58A1BEC6B6FF}"/>
                </c:ext>
              </c:extLst>
            </c:dLbl>
            <c:dLbl>
              <c:idx val="11"/>
              <c:layout>
                <c:manualLayout>
                  <c:x val="-4.8225381891862755E-3"/>
                  <c:y val="1.09872284283721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E08-4036-9916-58A1BEC6B6FF}"/>
                </c:ext>
              </c:extLst>
            </c:dLbl>
            <c:dLbl>
              <c:idx val="13"/>
              <c:layout>
                <c:manualLayout>
                  <c:x val="-6.35359083775513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E08-4036-9916-58A1BEC6B6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rgbClr val="00B05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 2.2-2.3-2.4-2.5'!$B$36:$B$54</c:f>
              <c:strCache>
                <c:ptCount val="19"/>
                <c:pt idx="0">
                  <c:v>Carota e 
pastinaca</c:v>
                </c:pt>
                <c:pt idx="1">
                  <c:v>Cipolla</c:v>
                </c:pt>
                <c:pt idx="2">
                  <c:v>Rapa</c:v>
                </c:pt>
                <c:pt idx="3">
                  <c:v>Asparago</c:v>
                </c:pt>
                <c:pt idx="4">
                  <c:v>Bietola 
da costa</c:v>
                </c:pt>
                <c:pt idx="5">
                  <c:v>Broccoletto di rapa</c:v>
                </c:pt>
                <c:pt idx="6">
                  <c:v>Carciofo</c:v>
                </c:pt>
                <c:pt idx="7">
                  <c:v>Cavolo 
cappuccio*</c:v>
                </c:pt>
                <c:pt idx="8">
                  <c:v>Cavolo verza</c:v>
                </c:pt>
                <c:pt idx="9">
                  <c:v>Cavolfiore e cavolo brocc</c:v>
                </c:pt>
                <c:pt idx="10">
                  <c:v>Finocchio</c:v>
                </c:pt>
                <c:pt idx="11">
                  <c:v>Indivia</c:v>
                </c:pt>
                <c:pt idx="12">
                  <c:v>Lattuga</c:v>
                </c:pt>
                <c:pt idx="13">
                  <c:v>Radicchio o 
cicoria</c:v>
                </c:pt>
                <c:pt idx="14">
                  <c:v>Fragola</c:v>
                </c:pt>
                <c:pt idx="15">
                  <c:v>Melanzana</c:v>
                </c:pt>
                <c:pt idx="16">
                  <c:v>Peperone</c:v>
                </c:pt>
                <c:pt idx="17">
                  <c:v>Popone o melone</c:v>
                </c:pt>
                <c:pt idx="18">
                  <c:v>Zucchina</c:v>
                </c:pt>
              </c:strCache>
            </c:strRef>
          </c:cat>
          <c:val>
            <c:numRef>
              <c:f>'Graf 2.2-2.3-2.4-2.5'!$C$36:$C$54</c:f>
              <c:numCache>
                <c:formatCode>0.0</c:formatCode>
                <c:ptCount val="19"/>
                <c:pt idx="0">
                  <c:v>17.142857142857142</c:v>
                </c:pt>
                <c:pt idx="1">
                  <c:v>1.6541822721598001</c:v>
                </c:pt>
                <c:pt idx="2">
                  <c:v>0.21036024191427821</c:v>
                </c:pt>
                <c:pt idx="3">
                  <c:v>0.2269779507133593</c:v>
                </c:pt>
                <c:pt idx="4">
                  <c:v>15.671342685370742</c:v>
                </c:pt>
                <c:pt idx="5">
                  <c:v>4.9529970686343878</c:v>
                </c:pt>
                <c:pt idx="6">
                  <c:v>1.1477085134816445</c:v>
                </c:pt>
                <c:pt idx="7">
                  <c:v>4.0041067761806977</c:v>
                </c:pt>
                <c:pt idx="8">
                  <c:v>12.981132075471699</c:v>
                </c:pt>
                <c:pt idx="9">
                  <c:v>13.928295073510446</c:v>
                </c:pt>
                <c:pt idx="10">
                  <c:v>13.207743006902279</c:v>
                </c:pt>
                <c:pt idx="11">
                  <c:v>19.104407810125103</c:v>
                </c:pt>
                <c:pt idx="12">
                  <c:v>5.2202815432742442</c:v>
                </c:pt>
                <c:pt idx="13">
                  <c:v>11.377896762319082</c:v>
                </c:pt>
                <c:pt idx="14">
                  <c:v>4.3596730245231603</c:v>
                </c:pt>
                <c:pt idx="15">
                  <c:v>1.854404209998747</c:v>
                </c:pt>
                <c:pt idx="16">
                  <c:v>6.3730314960629917</c:v>
                </c:pt>
                <c:pt idx="17">
                  <c:v>2.4466149573877236</c:v>
                </c:pt>
                <c:pt idx="18">
                  <c:v>1.8824119972391289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E08-4036-9916-58A1BEC6B6FF}"/>
            </c:ext>
          </c:extLst>
        </c:ser>
        <c:ser>
          <c:idx val="1"/>
          <c:order val="1"/>
          <c:tx>
            <c:strRef>
              <c:f>'Graf 2.2-2.3-2.4-2.5'!$D$20</c:f>
              <c:strCache>
                <c:ptCount val="1"/>
                <c:pt idx="0">
                  <c:v>Produzione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914897010330119E-2"/>
                  <c:y val="1.0987228428372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E08-4036-9916-58A1BEC6B6FF}"/>
                </c:ext>
              </c:extLst>
            </c:dLbl>
            <c:dLbl>
              <c:idx val="1"/>
              <c:layout>
                <c:manualLayout>
                  <c:x val="1.6377532888310242E-2"/>
                  <c:y val="-1.8092594983004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E08-4036-9916-58A1BEC6B6FF}"/>
                </c:ext>
              </c:extLst>
            </c:dLbl>
            <c:dLbl>
              <c:idx val="2"/>
              <c:layout>
                <c:manualLayout>
                  <c:x val="6.3838807856830071E-3"/>
                  <c:y val="-7.16363323437029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E08-4036-9916-58A1BEC6B6FF}"/>
                </c:ext>
              </c:extLst>
            </c:dLbl>
            <c:dLbl>
              <c:idx val="3"/>
              <c:layout>
                <c:manualLayout>
                  <c:x val="1.7219323671497585E-2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E08-4036-9916-58A1BEC6B6FF}"/>
                </c:ext>
              </c:extLst>
            </c:dLbl>
            <c:dLbl>
              <c:idx val="4"/>
              <c:layout>
                <c:manualLayout>
                  <c:x val="1.7515942028985508E-2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E08-4036-9916-58A1BEC6B6FF}"/>
                </c:ext>
              </c:extLst>
            </c:dLbl>
            <c:dLbl>
              <c:idx val="5"/>
              <c:layout>
                <c:manualLayout>
                  <c:x val="1.2198363526725927E-2"/>
                  <c:y val="1.4179148057228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1E08-4036-9916-58A1BEC6B6FF}"/>
                </c:ext>
              </c:extLst>
            </c:dLbl>
            <c:dLbl>
              <c:idx val="6"/>
              <c:layout>
                <c:manualLayout>
                  <c:x val="8.3333315106449025E-3"/>
                  <c:y val="-1.0075564086140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E08-4036-9916-58A1BEC6B6FF}"/>
                </c:ext>
              </c:extLst>
            </c:dLbl>
            <c:dLbl>
              <c:idx val="8"/>
              <c:layout>
                <c:manualLayout>
                  <c:x val="4.3447801377889056E-3"/>
                  <c:y val="-1.4246968048665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1E08-4036-9916-58A1BEC6B6FF}"/>
                </c:ext>
              </c:extLst>
            </c:dLbl>
            <c:dLbl>
              <c:idx val="9"/>
              <c:layout>
                <c:manualLayout>
                  <c:x val="6.1352657004830934E-3"/>
                  <c:y val="-5.03968253968254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E08-4036-9916-58A1BEC6B6FF}"/>
                </c:ext>
              </c:extLst>
            </c:dLbl>
            <c:dLbl>
              <c:idx val="10"/>
              <c:layout>
                <c:manualLayout>
                  <c:x val="1.8405797101449274E-2"/>
                  <c:y val="1.007936507936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1E08-4036-9916-58A1BEC6B6FF}"/>
                </c:ext>
              </c:extLst>
            </c:dLbl>
            <c:dLbl>
              <c:idx val="11"/>
              <c:layout>
                <c:manualLayout>
                  <c:x val="2.1473429951690822E-2"/>
                  <c:y val="1.5119047619047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E08-4036-9916-58A1BEC6B6FF}"/>
                </c:ext>
              </c:extLst>
            </c:dLbl>
            <c:dLbl>
              <c:idx val="12"/>
              <c:layout>
                <c:manualLayout>
                  <c:x val="1.2056345472965685E-2"/>
                  <c:y val="1.64808426425582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1E08-4036-9916-58A1BEC6B6FF}"/>
                </c:ext>
              </c:extLst>
            </c:dLbl>
            <c:dLbl>
              <c:idx val="13"/>
              <c:layout>
                <c:manualLayout>
                  <c:x val="9.645076378372551E-3"/>
                  <c:y val="1.0987228428372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1E08-4036-9916-58A1BEC6B6FF}"/>
                </c:ext>
              </c:extLst>
            </c:dLbl>
            <c:dLbl>
              <c:idx val="14"/>
              <c:layout>
                <c:manualLayout>
                  <c:x val="2.170142185133823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1E08-4036-9916-58A1BEC6B6FF}"/>
                </c:ext>
              </c:extLst>
            </c:dLbl>
            <c:dLbl>
              <c:idx val="15"/>
              <c:layout>
                <c:manualLayout>
                  <c:x val="6.35359083775513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1E08-4036-9916-58A1BEC6B6FF}"/>
                </c:ext>
              </c:extLst>
            </c:dLbl>
            <c:dLbl>
              <c:idx val="16"/>
              <c:layout>
                <c:manualLayout>
                  <c:x val="1.270718167551027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1E08-4036-9916-58A1BEC6B6FF}"/>
                </c:ext>
              </c:extLst>
            </c:dLbl>
            <c:dLbl>
              <c:idx val="17"/>
              <c:layout>
                <c:manualLayout>
                  <c:x val="0"/>
                  <c:y val="-2.43386272357178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1E08-4036-9916-58A1BEC6B6FF}"/>
                </c:ext>
              </c:extLst>
            </c:dLbl>
            <c:dLbl>
              <c:idx val="18"/>
              <c:layout>
                <c:manualLayout>
                  <c:x val="1.058931806292523E-2"/>
                  <c:y val="-1.0430840243879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1E08-4036-9916-58A1BEC6B6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 2.2-2.3-2.4-2.5'!$B$36:$B$54</c:f>
              <c:strCache>
                <c:ptCount val="19"/>
                <c:pt idx="0">
                  <c:v>Carota e 
pastinaca</c:v>
                </c:pt>
                <c:pt idx="1">
                  <c:v>Cipolla</c:v>
                </c:pt>
                <c:pt idx="2">
                  <c:v>Rapa</c:v>
                </c:pt>
                <c:pt idx="3">
                  <c:v>Asparago</c:v>
                </c:pt>
                <c:pt idx="4">
                  <c:v>Bietola 
da costa</c:v>
                </c:pt>
                <c:pt idx="5">
                  <c:v>Broccoletto di rapa</c:v>
                </c:pt>
                <c:pt idx="6">
                  <c:v>Carciofo</c:v>
                </c:pt>
                <c:pt idx="7">
                  <c:v>Cavolo 
cappuccio*</c:v>
                </c:pt>
                <c:pt idx="8">
                  <c:v>Cavolo verza</c:v>
                </c:pt>
                <c:pt idx="9">
                  <c:v>Cavolfiore e cavolo brocc</c:v>
                </c:pt>
                <c:pt idx="10">
                  <c:v>Finocchio</c:v>
                </c:pt>
                <c:pt idx="11">
                  <c:v>Indivia</c:v>
                </c:pt>
                <c:pt idx="12">
                  <c:v>Lattuga</c:v>
                </c:pt>
                <c:pt idx="13">
                  <c:v>Radicchio o 
cicoria</c:v>
                </c:pt>
                <c:pt idx="14">
                  <c:v>Fragola</c:v>
                </c:pt>
                <c:pt idx="15">
                  <c:v>Melanzana</c:v>
                </c:pt>
                <c:pt idx="16">
                  <c:v>Peperone</c:v>
                </c:pt>
                <c:pt idx="17">
                  <c:v>Popone o melone</c:v>
                </c:pt>
                <c:pt idx="18">
                  <c:v>Zucchina</c:v>
                </c:pt>
              </c:strCache>
            </c:strRef>
          </c:cat>
          <c:val>
            <c:numRef>
              <c:f>'Graf 2.2-2.3-2.4-2.5'!$D$36:$D$54</c:f>
              <c:numCache>
                <c:formatCode>0.0</c:formatCode>
                <c:ptCount val="19"/>
                <c:pt idx="0">
                  <c:v>24.802212357342274</c:v>
                </c:pt>
                <c:pt idx="1">
                  <c:v>1.1856044999990309</c:v>
                </c:pt>
                <c:pt idx="2">
                  <c:v>0.217259689057933</c:v>
                </c:pt>
                <c:pt idx="3">
                  <c:v>0.31796637187651033</c:v>
                </c:pt>
                <c:pt idx="4">
                  <c:v>18.513881005116104</c:v>
                </c:pt>
                <c:pt idx="5">
                  <c:v>6.2301883681083208</c:v>
                </c:pt>
                <c:pt idx="6">
                  <c:v>1.6135177510615915</c:v>
                </c:pt>
                <c:pt idx="7">
                  <c:v>3.4364493500397444</c:v>
                </c:pt>
                <c:pt idx="8">
                  <c:v>13.376830975089998</c:v>
                </c:pt>
                <c:pt idx="9">
                  <c:v>17.028124424256699</c:v>
                </c:pt>
                <c:pt idx="10">
                  <c:v>13.7482553754386</c:v>
                </c:pt>
                <c:pt idx="11">
                  <c:v>20.999175441247221</c:v>
                </c:pt>
                <c:pt idx="12">
                  <c:v>4.966088535829825</c:v>
                </c:pt>
                <c:pt idx="13">
                  <c:v>13.84140239976859</c:v>
                </c:pt>
                <c:pt idx="14">
                  <c:v>3.7673274816157383</c:v>
                </c:pt>
                <c:pt idx="15">
                  <c:v>1.6142481546263601</c:v>
                </c:pt>
                <c:pt idx="16">
                  <c:v>6.3390748613783225</c:v>
                </c:pt>
                <c:pt idx="17">
                  <c:v>3.0447469891894259</c:v>
                </c:pt>
                <c:pt idx="18">
                  <c:v>2.1079478386240718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1E08-4036-9916-58A1BEC6B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4649984"/>
        <c:axId val="54651520"/>
        <c:axId val="0"/>
      </c:bar3DChart>
      <c:catAx>
        <c:axId val="5464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700">
                <a:solidFill>
                  <a:schemeClr val="tx1"/>
                </a:solidFill>
              </a:defRPr>
            </a:pPr>
            <a:endParaRPr lang="it-IT"/>
          </a:p>
        </c:txPr>
        <c:crossAx val="54651520"/>
        <c:crosses val="autoZero"/>
        <c:auto val="1"/>
        <c:lblAlgn val="ctr"/>
        <c:lblOffset val="100"/>
        <c:noMultiLvlLbl val="0"/>
      </c:catAx>
      <c:valAx>
        <c:axId val="54651520"/>
        <c:scaling>
          <c:orientation val="minMax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 sz="800" b="0"/>
                </a:pPr>
                <a:r>
                  <a:rPr lang="en-US" sz="800" b="0"/>
                  <a:t>%</a:t>
                </a:r>
              </a:p>
            </c:rich>
          </c:tx>
          <c:layout>
            <c:manualLayout>
              <c:xMode val="edge"/>
              <c:yMode val="edge"/>
              <c:x val="2.6218138340692893E-4"/>
              <c:y val="0.4168334444087905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4649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246597927059085"/>
          <c:y val="1.1895357342627257E-2"/>
          <c:w val="0.48639884374478487"/>
          <c:h val="6.6106449808528034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56511155851084E-2"/>
          <c:y val="2.3986674413620818E-2"/>
          <c:w val="0.95400969925929069"/>
          <c:h val="0.6934774110682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'Graf. 2.6'!$O$28</c:f>
              <c:strCache>
                <c:ptCount val="1"/>
                <c:pt idx="0">
                  <c:v>Vino DOP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2309074573225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CF-423D-B4CF-442D3D88B913}"/>
                </c:ext>
              </c:extLst>
            </c:dLbl>
            <c:dLbl>
              <c:idx val="2"/>
              <c:layout>
                <c:manualLayout>
                  <c:x val="-1.3534087784722039E-2"/>
                  <c:y val="-1.3303402423733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ACF-423D-B4CF-442D3D88B913}"/>
                </c:ext>
              </c:extLst>
            </c:dLbl>
            <c:dLbl>
              <c:idx val="7"/>
              <c:layout>
                <c:manualLayout>
                  <c:x val="-6.76704389236101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CF-423D-B4CF-442D3D88B913}"/>
                </c:ext>
              </c:extLst>
            </c:dLbl>
            <c:dLbl>
              <c:idx val="9"/>
              <c:layout>
                <c:manualLayout>
                  <c:x val="-9.0227251898146923E-3"/>
                  <c:y val="8.86893494915551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ACF-423D-B4CF-442D3D88B913}"/>
                </c:ext>
              </c:extLst>
            </c:dLbl>
            <c:dLbl>
              <c:idx val="10"/>
              <c:layout>
                <c:manualLayout>
                  <c:x val="-9.0227251898146923E-3"/>
                  <c:y val="8.86893494915543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ACF-423D-B4CF-442D3D88B913}"/>
                </c:ext>
              </c:extLst>
            </c:dLbl>
            <c:dLbl>
              <c:idx val="11"/>
              <c:layout>
                <c:manualLayout>
                  <c:x val="-6.7670438923610196E-3"/>
                  <c:y val="-1.7737869898311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ACF-423D-B4CF-442D3D88B913}"/>
                </c:ext>
              </c:extLst>
            </c:dLbl>
            <c:dLbl>
              <c:idx val="12"/>
              <c:layout>
                <c:manualLayout>
                  <c:x val="7.6441495500676404E-6"/>
                  <c:y val="-3.9150981765055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ACF-423D-B4CF-442D3D88B913}"/>
                </c:ext>
              </c:extLst>
            </c:dLbl>
            <c:dLbl>
              <c:idx val="13"/>
              <c:layout>
                <c:manualLayout>
                  <c:x val="0"/>
                  <c:y val="8.86893494915551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ACF-423D-B4CF-442D3D88B913}"/>
                </c:ext>
              </c:extLst>
            </c:dLbl>
            <c:dLbl>
              <c:idx val="14"/>
              <c:layout>
                <c:manualLayout>
                  <c:x val="-9.0227251898146923E-3"/>
                  <c:y val="1.7737869898311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ACF-423D-B4CF-442D3D88B913}"/>
                </c:ext>
              </c:extLst>
            </c:dLbl>
            <c:dLbl>
              <c:idx val="15"/>
              <c:layout>
                <c:manualLayout>
                  <c:x val="-1.1278406487268366E-2"/>
                  <c:y val="-2.2172337372888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ACF-423D-B4CF-442D3D88B913}"/>
                </c:ext>
              </c:extLst>
            </c:dLbl>
            <c:dLbl>
              <c:idx val="18"/>
              <c:layout>
                <c:manualLayout>
                  <c:x val="-1.12784064872683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ACF-423D-B4CF-442D3D88B913}"/>
                </c:ext>
              </c:extLst>
            </c:dLbl>
            <c:dLbl>
              <c:idx val="19"/>
              <c:layout>
                <c:manualLayout>
                  <c:x val="-1.4831602166216275E-16"/>
                  <c:y val="-2.5319665764462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ACF-423D-B4CF-442D3D88B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00B0F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2.6'!$N$29:$N$48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A. A.</c:v>
                </c:pt>
                <c:pt idx="5">
                  <c:v>Veneto</c:v>
                </c:pt>
                <c:pt idx="6">
                  <c:v>Friuli V. G.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'Graf. 2.6'!$O$29:$O$48</c:f>
              <c:numCache>
                <c:formatCode>0.0</c:formatCode>
                <c:ptCount val="20"/>
                <c:pt idx="0">
                  <c:v>10.7400199935848</c:v>
                </c:pt>
                <c:pt idx="1">
                  <c:v>6.8568770291235606E-2</c:v>
                </c:pt>
                <c:pt idx="2">
                  <c:v>3.8402385053361638</c:v>
                </c:pt>
                <c:pt idx="3">
                  <c:v>0.22978997830911549</c:v>
                </c:pt>
                <c:pt idx="4">
                  <c:v>4.3666151302601817</c:v>
                </c:pt>
                <c:pt idx="5">
                  <c:v>32.884237571376083</c:v>
                </c:pt>
                <c:pt idx="6">
                  <c:v>5.8775279836275587</c:v>
                </c:pt>
                <c:pt idx="7">
                  <c:v>7.6192281792355594</c:v>
                </c:pt>
                <c:pt idx="8">
                  <c:v>7.3187722948685083</c:v>
                </c:pt>
                <c:pt idx="9">
                  <c:v>1.4010870554450638</c:v>
                </c:pt>
                <c:pt idx="10">
                  <c:v>1.4296143353967485</c:v>
                </c:pt>
                <c:pt idx="11">
                  <c:v>3.3823460528699059</c:v>
                </c:pt>
                <c:pt idx="12">
                  <c:v>4.1972101949828682</c:v>
                </c:pt>
                <c:pt idx="13">
                  <c:v>0.14452871971776027</c:v>
                </c:pt>
                <c:pt idx="14">
                  <c:v>1.2106795948778952</c:v>
                </c:pt>
                <c:pt idx="15">
                  <c:v>2.9095198565363223</c:v>
                </c:pt>
                <c:pt idx="16">
                  <c:v>0.12137562845058979</c:v>
                </c:pt>
                <c:pt idx="17">
                  <c:v>0.16183565543997017</c:v>
                </c:pt>
                <c:pt idx="18">
                  <c:v>10.211581853034508</c:v>
                </c:pt>
                <c:pt idx="19">
                  <c:v>1.8852226463591499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CF-423D-B4CF-442D3D88B913}"/>
            </c:ext>
          </c:extLst>
        </c:ser>
        <c:ser>
          <c:idx val="1"/>
          <c:order val="1"/>
          <c:tx>
            <c:strRef>
              <c:f>'Graf. 2.6'!$P$28</c:f>
              <c:strCache>
                <c:ptCount val="1"/>
                <c:pt idx="0">
                  <c:v>Vino  IGP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1.12784064872683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ACF-423D-B4CF-442D3D88B91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ACF-423D-B4CF-442D3D88B913}"/>
                </c:ext>
              </c:extLst>
            </c:dLbl>
            <c:dLbl>
              <c:idx val="4"/>
              <c:layout>
                <c:manualLayout>
                  <c:x val="9.0227251898146923E-3"/>
                  <c:y val="-8.129763121008573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ACF-423D-B4CF-442D3D88B913}"/>
                </c:ext>
              </c:extLst>
            </c:dLbl>
            <c:dLbl>
              <c:idx val="5"/>
              <c:layout>
                <c:manualLayout>
                  <c:x val="1.12784064872683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ACF-423D-B4CF-442D3D88B913}"/>
                </c:ext>
              </c:extLst>
            </c:dLbl>
            <c:dLbl>
              <c:idx val="6"/>
              <c:layout>
                <c:manualLayout>
                  <c:x val="4.4923629829289793E-3"/>
                  <c:y val="-9.89119683481701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ACF-423D-B4CF-442D3D88B913}"/>
                </c:ext>
              </c:extLst>
            </c:dLbl>
            <c:dLbl>
              <c:idx val="8"/>
              <c:layout>
                <c:manualLayout>
                  <c:x val="6.7670438923610196E-3"/>
                  <c:y val="-4.43446747457775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ACF-423D-B4CF-442D3D88B913}"/>
                </c:ext>
              </c:extLst>
            </c:dLbl>
            <c:dLbl>
              <c:idx val="9"/>
              <c:layout>
                <c:manualLayout>
                  <c:x val="4.5113625949073461E-3"/>
                  <c:y val="-1.3303402423733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ACF-423D-B4CF-442D3D88B913}"/>
                </c:ext>
              </c:extLst>
            </c:dLbl>
            <c:dLbl>
              <c:idx val="10"/>
              <c:layout>
                <c:manualLayout>
                  <c:x val="6.7670438923610196E-3"/>
                  <c:y val="-1.7737869898311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ACF-423D-B4CF-442D3D88B913}"/>
                </c:ext>
              </c:extLst>
            </c:dLbl>
            <c:dLbl>
              <c:idx val="11"/>
              <c:layout>
                <c:manualLayout>
                  <c:x val="4.5113625949073461E-3"/>
                  <c:y val="1.3303402423733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ACF-423D-B4CF-442D3D88B913}"/>
                </c:ext>
              </c:extLst>
            </c:dLbl>
            <c:dLbl>
              <c:idx val="12"/>
              <c:layout>
                <c:manualLayout>
                  <c:x val="7.1727603278837963E-4"/>
                  <c:y val="-9.04490233387508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ACF-423D-B4CF-442D3D88B913}"/>
                </c:ext>
              </c:extLst>
            </c:dLbl>
            <c:dLbl>
              <c:idx val="13"/>
              <c:layout>
                <c:manualLayout>
                  <c:x val="0"/>
                  <c:y val="-1.3303402423733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ACF-423D-B4CF-442D3D88B913}"/>
                </c:ext>
              </c:extLst>
            </c:dLbl>
            <c:dLbl>
              <c:idx val="14"/>
              <c:layout>
                <c:manualLayout>
                  <c:x val="-1.1278406487268366E-2"/>
                  <c:y val="-3.54757397966219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8ACF-423D-B4CF-442D3D88B913}"/>
                </c:ext>
              </c:extLst>
            </c:dLbl>
            <c:dLbl>
              <c:idx val="15"/>
              <c:layout>
                <c:manualLayout>
                  <c:x val="-1.353408778472203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8ACF-423D-B4CF-442D3D88B913}"/>
                </c:ext>
              </c:extLst>
            </c:dLbl>
            <c:dLbl>
              <c:idx val="16"/>
              <c:layout>
                <c:manualLayout>
                  <c:x val="4.5113625949073461E-3"/>
                  <c:y val="-2.6606804847466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8ACF-423D-B4CF-442D3D88B913}"/>
                </c:ext>
              </c:extLst>
            </c:dLbl>
            <c:dLbl>
              <c:idx val="17"/>
              <c:layout>
                <c:manualLayout>
                  <c:x val="6.7670438923610196E-3"/>
                  <c:y val="-2.2172337372888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8ACF-423D-B4CF-442D3D88B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accent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2.6'!$N$29:$N$48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A. A.</c:v>
                </c:pt>
                <c:pt idx="5">
                  <c:v>Veneto</c:v>
                </c:pt>
                <c:pt idx="6">
                  <c:v>Friuli V. G.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'Graf. 2.6'!$P$29:$P$48</c:f>
              <c:numCache>
                <c:formatCode>General</c:formatCode>
                <c:ptCount val="20"/>
                <c:pt idx="2" formatCode="0.0">
                  <c:v>3.9785628039266197</c:v>
                </c:pt>
                <c:pt idx="3" formatCode="0.0">
                  <c:v>8.6509298688096939E-2</c:v>
                </c:pt>
                <c:pt idx="4" formatCode="0.0">
                  <c:v>1.4533436370767439</c:v>
                </c:pt>
                <c:pt idx="5" formatCode="0.0">
                  <c:v>21.208294765063012</c:v>
                </c:pt>
                <c:pt idx="6" formatCode="0.0">
                  <c:v>3.0137741800645208</c:v>
                </c:pt>
                <c:pt idx="7" formatCode="0.0">
                  <c:v>17.116637683456798</c:v>
                </c:pt>
                <c:pt idx="8" formatCode="0.0">
                  <c:v>5.1048821061153475</c:v>
                </c:pt>
                <c:pt idx="9" formatCode="0.0">
                  <c:v>2.2193149897764597</c:v>
                </c:pt>
                <c:pt idx="10" formatCode="0.0">
                  <c:v>1.2292702427198359</c:v>
                </c:pt>
                <c:pt idx="11" formatCode="0.0">
                  <c:v>3.1705083966387653</c:v>
                </c:pt>
                <c:pt idx="12" formatCode="0.0">
                  <c:v>2.4691556057113435</c:v>
                </c:pt>
                <c:pt idx="13" formatCode="0.0">
                  <c:v>0.52706824217068049</c:v>
                </c:pt>
                <c:pt idx="14" formatCode="0.0">
                  <c:v>1.1608931420661648</c:v>
                </c:pt>
                <c:pt idx="15" formatCode="0.0">
                  <c:v>16.894608682633695</c:v>
                </c:pt>
                <c:pt idx="16" formatCode="0.0">
                  <c:v>0.20462806662961594</c:v>
                </c:pt>
                <c:pt idx="17" formatCode="0.0">
                  <c:v>0.57354674285649576</c:v>
                </c:pt>
                <c:pt idx="18" formatCode="0.0">
                  <c:v>18.863147353280954</c:v>
                </c:pt>
                <c:pt idx="19" formatCode="0.0">
                  <c:v>0.72585406112485051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ACF-423D-B4CF-442D3D88B913}"/>
            </c:ext>
          </c:extLst>
        </c:ser>
        <c:ser>
          <c:idx val="2"/>
          <c:order val="2"/>
          <c:tx>
            <c:strRef>
              <c:f>'Graf. 2.6'!$Q$28</c:f>
              <c:strCache>
                <c:ptCount val="1"/>
                <c:pt idx="0">
                  <c:v>Vino da tavola</c:v>
                </c:pt>
              </c:strCache>
            </c:strRef>
          </c:tx>
          <c:invertIfNegative val="0"/>
          <c:dLbls>
            <c:dLbl>
              <c:idx val="15"/>
              <c:layout>
                <c:manualLayout>
                  <c:x val="4.0399580480576869E-3"/>
                  <c:y val="1.96510621244345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8ACF-423D-B4CF-442D3D88B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'Graf. 2.6'!$N$29:$N$48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A. A.</c:v>
                </c:pt>
                <c:pt idx="5">
                  <c:v>Veneto</c:v>
                </c:pt>
                <c:pt idx="6">
                  <c:v>Friuli V. G.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'Graf. 2.6'!$Q$29:$Q$48</c:f>
              <c:numCache>
                <c:formatCode>0.0</c:formatCode>
                <c:ptCount val="20"/>
                <c:pt idx="0">
                  <c:v>0.94624440656392084</c:v>
                </c:pt>
                <c:pt idx="1">
                  <c:v>2.2702027583799904E-2</c:v>
                </c:pt>
                <c:pt idx="2">
                  <c:v>0.81282220076681488</c:v>
                </c:pt>
                <c:pt idx="3">
                  <c:v>0.15804793150774382</c:v>
                </c:pt>
                <c:pt idx="4">
                  <c:v>8.5861458009045322E-2</c:v>
                </c:pt>
                <c:pt idx="5">
                  <c:v>5.7092492780008453</c:v>
                </c:pt>
                <c:pt idx="6">
                  <c:v>0.80823997572555839</c:v>
                </c:pt>
                <c:pt idx="7">
                  <c:v>16.270351994340267</c:v>
                </c:pt>
                <c:pt idx="8">
                  <c:v>1.8403099949918134</c:v>
                </c:pt>
                <c:pt idx="9">
                  <c:v>0.27861362063107697</c:v>
                </c:pt>
                <c:pt idx="10">
                  <c:v>2.3911627458771472</c:v>
                </c:pt>
                <c:pt idx="11">
                  <c:v>1.9013605265388793</c:v>
                </c:pt>
                <c:pt idx="12">
                  <c:v>10.936940757207013</c:v>
                </c:pt>
                <c:pt idx="13">
                  <c:v>2.3206251564871669</c:v>
                </c:pt>
                <c:pt idx="14">
                  <c:v>5.926955748311701</c:v>
                </c:pt>
                <c:pt idx="15">
                  <c:v>41.01513789121941</c:v>
                </c:pt>
                <c:pt idx="16">
                  <c:v>0.19656968778678113</c:v>
                </c:pt>
                <c:pt idx="17">
                  <c:v>1.1014545846236896</c:v>
                </c:pt>
                <c:pt idx="18">
                  <c:v>6.5953631825566221</c:v>
                </c:pt>
                <c:pt idx="19">
                  <c:v>0.6819868312707047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ACF-423D-B4CF-442D3D88B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59456"/>
        <c:axId val="55881728"/>
      </c:barChart>
      <c:catAx>
        <c:axId val="55859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 rot="-2700000"/>
          <a:lstStyle/>
          <a:p>
            <a:pPr>
              <a:defRPr sz="800"/>
            </a:pPr>
            <a:endParaRPr lang="it-IT"/>
          </a:p>
        </c:txPr>
        <c:crossAx val="55881728"/>
        <c:crosses val="autoZero"/>
        <c:auto val="1"/>
        <c:lblAlgn val="ctr"/>
        <c:lblOffset val="100"/>
        <c:noMultiLvlLbl val="0"/>
      </c:catAx>
      <c:valAx>
        <c:axId val="558817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5859456"/>
        <c:crosses val="autoZero"/>
        <c:crossBetween val="between"/>
      </c:valAx>
      <c:spPr>
        <a:gradFill>
          <a:gsLst>
            <a:gs pos="0">
              <a:schemeClr val="accent6">
                <a:lumMod val="20000"/>
                <a:lumOff val="80000"/>
              </a:schemeClr>
            </a:gs>
            <a:gs pos="100000">
              <a:schemeClr val="bg1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30855848207653291"/>
          <c:y val="0.90662398654174159"/>
          <c:w val="0.45162733196086341"/>
          <c:h val="8.9321577404338562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57000"/>
            <a:lumOff val="43000"/>
          </a:schemeClr>
        </a:gs>
        <a:gs pos="0">
          <a:schemeClr val="accent6">
            <a:lumMod val="20000"/>
            <a:lumOff val="80000"/>
          </a:schemeClr>
        </a:gs>
        <a:gs pos="0">
          <a:schemeClr val="accent6">
            <a:lumMod val="20000"/>
            <a:lumOff val="80000"/>
          </a:schemeClr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'2.7-2.8-2.10-2.11-2.14-2.16...'!$A$8</c:f>
              <c:strCache>
                <c:ptCount val="1"/>
                <c:pt idx="0">
                  <c:v>Frumento tenero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-3.9539782496217639E-2"/>
                  <c:y val="-4.05165340116517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5E-4817-97F0-8B2890F6D5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'2.7-2.8-2.10-2.11-2.14-2.16...'!$G$8:$P$8</c:f>
              <c:numCache>
                <c:formatCode>#,##0</c:formatCode>
                <c:ptCount val="10"/>
                <c:pt idx="0">
                  <c:v>21704</c:v>
                </c:pt>
                <c:pt idx="1">
                  <c:v>23289</c:v>
                </c:pt>
                <c:pt idx="2">
                  <c:v>22566</c:v>
                </c:pt>
                <c:pt idx="3">
                  <c:v>22602</c:v>
                </c:pt>
                <c:pt idx="4">
                  <c:v>22623</c:v>
                </c:pt>
                <c:pt idx="5">
                  <c:v>22600</c:v>
                </c:pt>
                <c:pt idx="6">
                  <c:v>22682</c:v>
                </c:pt>
                <c:pt idx="7">
                  <c:v>22605</c:v>
                </c:pt>
                <c:pt idx="8">
                  <c:v>22623</c:v>
                </c:pt>
                <c:pt idx="9">
                  <c:v>22655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5E-4817-97F0-8B2890F6D5FB}"/>
            </c:ext>
          </c:extLst>
        </c:ser>
        <c:ser>
          <c:idx val="1"/>
          <c:order val="1"/>
          <c:tx>
            <c:strRef>
              <c:f>'2.7-2.8-2.10-2.11-2.14-2.16...'!$A$9</c:f>
              <c:strCache>
                <c:ptCount val="1"/>
                <c:pt idx="0">
                  <c:v>Frumento duro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'2.7-2.8-2.10-2.11-2.14-2.16...'!$G$9:$P$9</c:f>
              <c:numCache>
                <c:formatCode>#,##0</c:formatCode>
                <c:ptCount val="10"/>
                <c:pt idx="0">
                  <c:v>29860</c:v>
                </c:pt>
                <c:pt idx="1">
                  <c:v>34083</c:v>
                </c:pt>
                <c:pt idx="2">
                  <c:v>33890</c:v>
                </c:pt>
                <c:pt idx="3">
                  <c:v>34044</c:v>
                </c:pt>
                <c:pt idx="4">
                  <c:v>34421</c:v>
                </c:pt>
                <c:pt idx="5">
                  <c:v>34525</c:v>
                </c:pt>
                <c:pt idx="6">
                  <c:v>34415</c:v>
                </c:pt>
                <c:pt idx="7">
                  <c:v>34345</c:v>
                </c:pt>
                <c:pt idx="8">
                  <c:v>34325</c:v>
                </c:pt>
                <c:pt idx="9">
                  <c:v>34240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5E-4817-97F0-8B2890F6D5FB}"/>
            </c:ext>
          </c:extLst>
        </c:ser>
        <c:ser>
          <c:idx val="2"/>
          <c:order val="2"/>
          <c:tx>
            <c:strRef>
              <c:f>'2.7-2.8-2.10-2.11-2.14-2.16...'!$A$11</c:f>
              <c:strCache>
                <c:ptCount val="1"/>
                <c:pt idx="0">
                  <c:v>Orzo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'2.7-2.8-2.10-2.11-2.14-2.16...'!$G$11:$P$11</c:f>
              <c:numCache>
                <c:formatCode>#,##0</c:formatCode>
                <c:ptCount val="10"/>
                <c:pt idx="0">
                  <c:v>18570</c:v>
                </c:pt>
                <c:pt idx="1">
                  <c:v>20707</c:v>
                </c:pt>
                <c:pt idx="2">
                  <c:v>20673</c:v>
                </c:pt>
                <c:pt idx="3">
                  <c:v>20656</c:v>
                </c:pt>
                <c:pt idx="4">
                  <c:v>20680</c:v>
                </c:pt>
                <c:pt idx="5">
                  <c:v>20780</c:v>
                </c:pt>
                <c:pt idx="6">
                  <c:v>20652</c:v>
                </c:pt>
                <c:pt idx="7">
                  <c:v>20375</c:v>
                </c:pt>
                <c:pt idx="8">
                  <c:v>20370</c:v>
                </c:pt>
                <c:pt idx="9">
                  <c:v>20370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5E-4817-97F0-8B2890F6D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'2.7-2.8-2.10-2.11-2.14-2.16...'!$A$34</c:f>
              <c:strCache>
                <c:ptCount val="1"/>
                <c:pt idx="0">
                  <c:v>Patata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7254697327121439E-2"/>
                  <c:y val="-6.21529821347450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7C-4692-849B-8A3A70E06321}"/>
                </c:ext>
              </c:extLst>
            </c:dLbl>
            <c:dLbl>
              <c:idx val="2"/>
              <c:layout>
                <c:manualLayout>
                  <c:x val="-3.5519682539682539E-2"/>
                  <c:y val="5.3271973466003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7C-4692-849B-8A3A70E063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'2.7-2.8-2.10-2.11-2.14-2.16...'!$G$34:$P$34</c:f>
              <c:numCache>
                <c:formatCode>#,##0</c:formatCode>
                <c:ptCount val="10"/>
                <c:pt idx="0">
                  <c:v>4630</c:v>
                </c:pt>
                <c:pt idx="1">
                  <c:v>4537</c:v>
                </c:pt>
                <c:pt idx="2">
                  <c:v>4640</c:v>
                </c:pt>
                <c:pt idx="3">
                  <c:v>4638</c:v>
                </c:pt>
                <c:pt idx="4">
                  <c:v>4636</c:v>
                </c:pt>
                <c:pt idx="5">
                  <c:v>4587</c:v>
                </c:pt>
                <c:pt idx="6">
                  <c:v>4597</c:v>
                </c:pt>
                <c:pt idx="7">
                  <c:v>4599</c:v>
                </c:pt>
                <c:pt idx="8">
                  <c:v>4602</c:v>
                </c:pt>
                <c:pt idx="9">
                  <c:v>4603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7C-4692-849B-8A3A70E06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in val="43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'2.7-2.8-2.10-2.11-2.14-2.16...'!$A$29</c:f>
              <c:strCache>
                <c:ptCount val="1"/>
                <c:pt idx="0">
                  <c:v>Carota e pastinaca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487490316324172E-2"/>
                  <c:y val="-3.11952080606133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5D0-434F-B0C6-0E994AD933FB}"/>
                </c:ext>
              </c:extLst>
            </c:dLbl>
            <c:dLbl>
              <c:idx val="1"/>
              <c:layout>
                <c:manualLayout>
                  <c:x val="-3.5487490316324199E-2"/>
                  <c:y val="-2.5892173012562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5D0-434F-B0C6-0E994AD933FB}"/>
                </c:ext>
              </c:extLst>
            </c:dLbl>
            <c:dLbl>
              <c:idx val="2"/>
              <c:layout>
                <c:manualLayout>
                  <c:x val="-3.5487490316324199E-2"/>
                  <c:y val="-3.6498243108664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5D0-434F-B0C6-0E994AD933FB}"/>
                </c:ext>
              </c:extLst>
            </c:dLbl>
            <c:dLbl>
              <c:idx val="3"/>
              <c:layout>
                <c:manualLayout>
                  <c:x val="-3.5484274727582261E-2"/>
                  <c:y val="-3.1507341683437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5D0-434F-B0C6-0E994AD933FB}"/>
                </c:ext>
              </c:extLst>
            </c:dLbl>
            <c:dLbl>
              <c:idx val="4"/>
              <c:layout>
                <c:manualLayout>
                  <c:x val="-3.5487490316324234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5D0-434F-B0C6-0E994AD933FB}"/>
                </c:ext>
              </c:extLst>
            </c:dLbl>
            <c:dLbl>
              <c:idx val="5"/>
              <c:layout>
                <c:manualLayout>
                  <c:x val="-3.5487490316324234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5D0-434F-B0C6-0E994AD933FB}"/>
                </c:ext>
              </c:extLst>
            </c:dLbl>
            <c:dLbl>
              <c:idx val="6"/>
              <c:layout>
                <c:manualLayout>
                  <c:x val="-3.9515582293205447E-2"/>
                  <c:y val="-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5D0-434F-B0C6-0E994AD933FB}"/>
                </c:ext>
              </c:extLst>
            </c:dLbl>
            <c:dLbl>
              <c:idx val="7"/>
              <c:layout>
                <c:manualLayout>
                  <c:x val="-4.1529628281646171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5D0-434F-B0C6-0E994AD933FB}"/>
                </c:ext>
              </c:extLst>
            </c:dLbl>
            <c:dLbl>
              <c:idx val="8"/>
              <c:layout>
                <c:manualLayout>
                  <c:x val="-3.7501536304764806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5D0-434F-B0C6-0E994AD933FB}"/>
                </c:ext>
              </c:extLst>
            </c:dLbl>
            <c:dLbl>
              <c:idx val="9"/>
              <c:layout>
                <c:manualLayout>
                  <c:x val="-4.1529628281646094E-2"/>
                  <c:y val="-4.7104313204766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5D0-434F-B0C6-0E994AD933FB}"/>
                </c:ext>
              </c:extLst>
            </c:dLbl>
            <c:dLbl>
              <c:idx val="10"/>
              <c:layout>
                <c:manualLayout>
                  <c:x val="-4.1529628281646094E-2"/>
                  <c:y val="-5.2407348252817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D0-434F-B0C6-0E994AD933FB}"/>
                </c:ext>
              </c:extLst>
            </c:dLbl>
            <c:dLbl>
              <c:idx val="11"/>
              <c:layout>
                <c:manualLayout>
                  <c:x val="-4.3543674270086742E-2"/>
                  <c:y val="-5.2407348252817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D0-434F-B0C6-0E994AD933FB}"/>
                </c:ext>
              </c:extLst>
            </c:dLbl>
            <c:dLbl>
              <c:idx val="12"/>
              <c:layout>
                <c:manualLayout>
                  <c:x val="-3.664279149945724E-2"/>
                  <c:y val="-4.7104313204766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D0-434F-B0C6-0E994AD933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'2.7-2.8-2.10-2.11-2.14-2.16...'!$G$29:$P$29</c:f>
              <c:numCache>
                <c:formatCode>#,##0</c:formatCode>
                <c:ptCount val="10"/>
                <c:pt idx="0">
                  <c:v>1916</c:v>
                </c:pt>
                <c:pt idx="1">
                  <c:v>1909</c:v>
                </c:pt>
                <c:pt idx="2">
                  <c:v>1807</c:v>
                </c:pt>
                <c:pt idx="3">
                  <c:v>1800</c:v>
                </c:pt>
                <c:pt idx="4">
                  <c:v>1829</c:v>
                </c:pt>
                <c:pt idx="5">
                  <c:v>1750</c:v>
                </c:pt>
                <c:pt idx="6">
                  <c:v>1750</c:v>
                </c:pt>
                <c:pt idx="7">
                  <c:v>1750</c:v>
                </c:pt>
                <c:pt idx="8">
                  <c:v>1800</c:v>
                </c:pt>
                <c:pt idx="9">
                  <c:v>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5D0-434F-B0C6-0E994AD933FB}"/>
            </c:ext>
          </c:extLst>
        </c:ser>
        <c:ser>
          <c:idx val="2"/>
          <c:order val="1"/>
          <c:tx>
            <c:strRef>
              <c:f>'2.7-2.8-2.10-2.11-2.14-2.16...'!$A$41</c:f>
              <c:strCache>
                <c:ptCount val="1"/>
                <c:pt idx="0">
                  <c:v>Cavoli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3.5487451518204198E-2"/>
                  <c:y val="-5.31353008313533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5D0-434F-B0C6-0E994AD933FB}"/>
                </c:ext>
              </c:extLst>
            </c:dLbl>
            <c:dLbl>
              <c:idx val="6"/>
              <c:layout>
                <c:manualLayout>
                  <c:x val="-3.5487451518204045E-2"/>
                  <c:y val="-6.37413192596583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5D0-434F-B0C6-0E994AD933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'2.7-2.8-2.10-2.11-2.14-2.16...'!$G$41:$P$41</c:f>
              <c:numCache>
                <c:formatCode>#,##0</c:formatCode>
                <c:ptCount val="10"/>
                <c:pt idx="0">
                  <c:v>2833</c:v>
                </c:pt>
                <c:pt idx="1">
                  <c:v>2554</c:v>
                </c:pt>
                <c:pt idx="2">
                  <c:v>2559</c:v>
                </c:pt>
                <c:pt idx="3">
                  <c:v>2910</c:v>
                </c:pt>
                <c:pt idx="4">
                  <c:v>2936</c:v>
                </c:pt>
                <c:pt idx="5">
                  <c:v>2894</c:v>
                </c:pt>
                <c:pt idx="6">
                  <c:v>2907</c:v>
                </c:pt>
                <c:pt idx="7">
                  <c:v>2902</c:v>
                </c:pt>
                <c:pt idx="8">
                  <c:v>2902</c:v>
                </c:pt>
                <c:pt idx="9">
                  <c:v>2902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5D0-434F-B0C6-0E994AD933FB}"/>
            </c:ext>
          </c:extLst>
        </c:ser>
        <c:ser>
          <c:idx val="0"/>
          <c:order val="2"/>
          <c:tx>
            <c:strRef>
              <c:f>'2.7-2.8-2.10-2.11-2.14-2.16...'!$A$51</c:f>
              <c:strCache>
                <c:ptCount val="1"/>
                <c:pt idx="0">
                  <c:v>Finocchio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487490316324172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5D0-434F-B0C6-0E994AD933FB}"/>
                </c:ext>
              </c:extLst>
            </c:dLbl>
            <c:dLbl>
              <c:idx val="1"/>
              <c:layout>
                <c:manualLayout>
                  <c:x val="-3.3473444327883517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5D0-434F-B0C6-0E994AD933FB}"/>
                </c:ext>
              </c:extLst>
            </c:dLbl>
            <c:dLbl>
              <c:idx val="2"/>
              <c:layout>
                <c:manualLayout>
                  <c:x val="-3.5487490316324199E-2"/>
                  <c:y val="-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5D0-434F-B0C6-0E994AD933FB}"/>
                </c:ext>
              </c:extLst>
            </c:dLbl>
            <c:dLbl>
              <c:idx val="3"/>
              <c:layout>
                <c:manualLayout>
                  <c:x val="-3.548749031632419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5D0-434F-B0C6-0E994AD933FB}"/>
                </c:ext>
              </c:extLst>
            </c:dLbl>
            <c:dLbl>
              <c:idx val="4"/>
              <c:layout>
                <c:manualLayout>
                  <c:x val="-3.5487490316324234E-2"/>
                  <c:y val="-4.1801278156715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5D0-434F-B0C6-0E994AD933FB}"/>
                </c:ext>
              </c:extLst>
            </c:dLbl>
            <c:dLbl>
              <c:idx val="5"/>
              <c:layout>
                <c:manualLayout>
                  <c:x val="-3.5544157230804396E-2"/>
                  <c:y val="-3.57824169670095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B5D0-434F-B0C6-0E994AD933FB}"/>
                </c:ext>
              </c:extLst>
            </c:dLbl>
            <c:dLbl>
              <c:idx val="6"/>
              <c:layout>
                <c:manualLayout>
                  <c:x val="-3.554415723080432E-2"/>
                  <c:y val="-4.09814456083355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5D0-434F-B0C6-0E994AD933FB}"/>
                </c:ext>
              </c:extLst>
            </c:dLbl>
            <c:dLbl>
              <c:idx val="7"/>
              <c:layout>
                <c:manualLayout>
                  <c:x val="-3.548749031632423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B5D0-434F-B0C6-0E994AD933FB}"/>
                </c:ext>
              </c:extLst>
            </c:dLbl>
            <c:dLbl>
              <c:idx val="8"/>
              <c:layout>
                <c:manualLayout>
                  <c:x val="-3.5487490316324234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B5D0-434F-B0C6-0E994AD933FB}"/>
                </c:ext>
              </c:extLst>
            </c:dLbl>
            <c:dLbl>
              <c:idx val="9"/>
              <c:layout>
                <c:manualLayout>
                  <c:x val="-3.5487490316324158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B5D0-434F-B0C6-0E994AD933FB}"/>
                </c:ext>
              </c:extLst>
            </c:dLbl>
            <c:dLbl>
              <c:idx val="10"/>
              <c:layout>
                <c:manualLayout>
                  <c:x val="-3.7501536304764806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5D0-434F-B0C6-0E994AD933FB}"/>
                </c:ext>
              </c:extLst>
            </c:dLbl>
            <c:dLbl>
              <c:idx val="11"/>
              <c:layout>
                <c:manualLayout>
                  <c:x val="-3.5487490316324311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5D0-434F-B0C6-0E994AD933FB}"/>
                </c:ext>
              </c:extLst>
            </c:dLbl>
            <c:dLbl>
              <c:idx val="12"/>
              <c:layout>
                <c:manualLayout>
                  <c:x val="-3.261469952257595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5D0-434F-B0C6-0E994AD933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'2.7-2.8-2.10-2.11-2.14-2.16...'!$G$51:$P$51</c:f>
              <c:numCache>
                <c:formatCode>#,##0</c:formatCode>
                <c:ptCount val="10"/>
                <c:pt idx="0">
                  <c:v>2395</c:v>
                </c:pt>
                <c:pt idx="1">
                  <c:v>2410</c:v>
                </c:pt>
                <c:pt idx="2">
                  <c:v>2391</c:v>
                </c:pt>
                <c:pt idx="3">
                  <c:v>2444</c:v>
                </c:pt>
                <c:pt idx="4">
                  <c:v>2446</c:v>
                </c:pt>
                <c:pt idx="5">
                  <c:v>2492</c:v>
                </c:pt>
                <c:pt idx="6">
                  <c:v>2493</c:v>
                </c:pt>
                <c:pt idx="7">
                  <c:v>2494</c:v>
                </c:pt>
                <c:pt idx="8">
                  <c:v>2544</c:v>
                </c:pt>
                <c:pt idx="9">
                  <c:v>2545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B5D0-434F-B0C6-0E994AD933FB}"/>
            </c:ext>
          </c:extLst>
        </c:ser>
        <c:ser>
          <c:idx val="3"/>
          <c:order val="3"/>
          <c:tx>
            <c:strRef>
              <c:f>'2.7-2.8-2.10-2.11-2.14-2.16...'!$A$56</c:f>
              <c:strCache>
                <c:ptCount val="1"/>
                <c:pt idx="0">
                  <c:v>Insalata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'2.7-2.8-2.10-2.11-2.14-2.16...'!$G$56:$P$56</c:f>
              <c:numCache>
                <c:formatCode>#,##0</c:formatCode>
                <c:ptCount val="10"/>
                <c:pt idx="0">
                  <c:v>3663</c:v>
                </c:pt>
                <c:pt idx="1">
                  <c:v>3697</c:v>
                </c:pt>
                <c:pt idx="2">
                  <c:v>3797</c:v>
                </c:pt>
                <c:pt idx="3">
                  <c:v>3793</c:v>
                </c:pt>
                <c:pt idx="4">
                  <c:v>3787</c:v>
                </c:pt>
                <c:pt idx="5">
                  <c:v>3800</c:v>
                </c:pt>
                <c:pt idx="6">
                  <c:v>3809</c:v>
                </c:pt>
                <c:pt idx="7">
                  <c:v>3817</c:v>
                </c:pt>
                <c:pt idx="8">
                  <c:v>3791</c:v>
                </c:pt>
                <c:pt idx="9">
                  <c:v>3795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B5D0-434F-B0C6-0E994AD933FB}"/>
            </c:ext>
          </c:extLst>
        </c:ser>
        <c:ser>
          <c:idx val="4"/>
          <c:order val="4"/>
          <c:tx>
            <c:strRef>
              <c:f>'2.7-2.8-2.10-2.11-2.14-2.16...'!$A$60</c:f>
              <c:strCache>
                <c:ptCount val="1"/>
                <c:pt idx="0">
                  <c:v>Pomodoro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487490316324172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B5D0-434F-B0C6-0E994AD933FB}"/>
                </c:ext>
              </c:extLst>
            </c:dLbl>
            <c:dLbl>
              <c:idx val="1"/>
              <c:layout>
                <c:manualLayout>
                  <c:x val="-3.548749031632419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B5D0-434F-B0C6-0E994AD933FB}"/>
                </c:ext>
              </c:extLst>
            </c:dLbl>
            <c:dLbl>
              <c:idx val="2"/>
              <c:layout>
                <c:manualLayout>
                  <c:x val="-3.5487490316324199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B5D0-434F-B0C6-0E994AD933FB}"/>
                </c:ext>
              </c:extLst>
            </c:dLbl>
            <c:dLbl>
              <c:idx val="3"/>
              <c:layout>
                <c:manualLayout>
                  <c:x val="-3.5487490316324199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B5D0-434F-B0C6-0E994AD933FB}"/>
                </c:ext>
              </c:extLst>
            </c:dLbl>
            <c:dLbl>
              <c:idx val="4"/>
              <c:layout>
                <c:manualLayout>
                  <c:x val="-3.5487490316324234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B5D0-434F-B0C6-0E994AD933FB}"/>
                </c:ext>
              </c:extLst>
            </c:dLbl>
            <c:dLbl>
              <c:idx val="5"/>
              <c:layout>
                <c:manualLayout>
                  <c:x val="-3.7501536304764875E-2"/>
                  <c:y val="-4.18012781567151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B5D0-434F-B0C6-0E994AD933FB}"/>
                </c:ext>
              </c:extLst>
            </c:dLbl>
            <c:dLbl>
              <c:idx val="6"/>
              <c:layout>
                <c:manualLayout>
                  <c:x val="-3.9515582293205447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5D0-434F-B0C6-0E994AD933FB}"/>
                </c:ext>
              </c:extLst>
            </c:dLbl>
            <c:dLbl>
              <c:idx val="7"/>
              <c:layout>
                <c:manualLayout>
                  <c:x val="-3.9515582293205523E-2"/>
                  <c:y val="-3.64982431086642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B5D0-434F-B0C6-0E994AD933FB}"/>
                </c:ext>
              </c:extLst>
            </c:dLbl>
            <c:dLbl>
              <c:idx val="8"/>
              <c:layout>
                <c:manualLayout>
                  <c:x val="-3.3473444327883517E-2"/>
                  <c:y val="-3.1195208060613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B5D0-434F-B0C6-0E994AD933FB}"/>
                </c:ext>
              </c:extLst>
            </c:dLbl>
            <c:dLbl>
              <c:idx val="9"/>
              <c:layout>
                <c:manualLayout>
                  <c:x val="-3.5487490316324158E-2"/>
                  <c:y val="-2.5892173012562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B5D0-434F-B0C6-0E994AD933FB}"/>
                </c:ext>
              </c:extLst>
            </c:dLbl>
            <c:dLbl>
              <c:idx val="10"/>
              <c:layout>
                <c:manualLayout>
                  <c:x val="-4.152962828164609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5D0-434F-B0C6-0E994AD933FB}"/>
                </c:ext>
              </c:extLst>
            </c:dLbl>
            <c:dLbl>
              <c:idx val="11"/>
              <c:layout>
                <c:manualLayout>
                  <c:x val="-4.1529628281646094E-2"/>
                  <c:y val="-3.11952080606132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5D0-434F-B0C6-0E994AD933FB}"/>
                </c:ext>
              </c:extLst>
            </c:dLbl>
            <c:dLbl>
              <c:idx val="12"/>
              <c:layout>
                <c:manualLayout>
                  <c:x val="-3.2614699522575952E-2"/>
                  <c:y val="-3.6498243108664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B5D0-434F-B0C6-0E994AD933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'2.7-2.8-2.10-2.11-2.14-2.16...'!$G$60:$P$60</c:f>
              <c:numCache>
                <c:formatCode>#,##0</c:formatCode>
                <c:ptCount val="10"/>
                <c:pt idx="0">
                  <c:v>1260</c:v>
                </c:pt>
                <c:pt idx="1">
                  <c:v>1282</c:v>
                </c:pt>
                <c:pt idx="2">
                  <c:v>1316</c:v>
                </c:pt>
                <c:pt idx="3">
                  <c:v>1324</c:v>
                </c:pt>
                <c:pt idx="4">
                  <c:v>1322</c:v>
                </c:pt>
                <c:pt idx="5">
                  <c:v>1353</c:v>
                </c:pt>
                <c:pt idx="6">
                  <c:v>1336</c:v>
                </c:pt>
                <c:pt idx="7">
                  <c:v>1332</c:v>
                </c:pt>
                <c:pt idx="8">
                  <c:v>1338</c:v>
                </c:pt>
                <c:pt idx="9">
                  <c:v>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B5D0-434F-B0C6-0E994AD933FB}"/>
            </c:ext>
          </c:extLst>
        </c:ser>
        <c:ser>
          <c:idx val="5"/>
          <c:order val="5"/>
          <c:tx>
            <c:strRef>
              <c:f>'2.7-2.8-2.10-2.11-2.14-2.16...'!$A$61</c:f>
              <c:strCache>
                <c:ptCount val="1"/>
                <c:pt idx="0">
                  <c:v>Pomodoro da industria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'2.7-2.8-2.10-2.11-2.14-2.16...'!$G$5:$P$5</c:f>
              <c:strCach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strCache>
            </c:strRef>
          </c:cat>
          <c:val>
            <c:numRef>
              <c:f>'2.7-2.8-2.10-2.11-2.14-2.16...'!$G$61:$P$61</c:f>
              <c:numCache>
                <c:formatCode>#,##0</c:formatCode>
                <c:ptCount val="10"/>
                <c:pt idx="0">
                  <c:v>1099</c:v>
                </c:pt>
                <c:pt idx="1">
                  <c:v>1099</c:v>
                </c:pt>
                <c:pt idx="2">
                  <c:v>1104</c:v>
                </c:pt>
                <c:pt idx="3">
                  <c:v>1114</c:v>
                </c:pt>
                <c:pt idx="4">
                  <c:v>1109</c:v>
                </c:pt>
                <c:pt idx="5">
                  <c:v>1110</c:v>
                </c:pt>
                <c:pt idx="6">
                  <c:v>1114</c:v>
                </c:pt>
                <c:pt idx="7">
                  <c:v>1118</c:v>
                </c:pt>
                <c:pt idx="8">
                  <c:v>1117</c:v>
                </c:pt>
                <c:pt idx="9">
                  <c:v>1117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B5D0-434F-B0C6-0E994AD93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45176"/>
        <c:axId val="685551736"/>
      </c:lineChart>
      <c:catAx>
        <c:axId val="685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51736"/>
        <c:crosses val="autoZero"/>
        <c:auto val="1"/>
        <c:lblAlgn val="ctr"/>
        <c:lblOffset val="100"/>
        <c:noMultiLvlLbl val="0"/>
      </c:catAx>
      <c:valAx>
        <c:axId val="685551736"/>
        <c:scaling>
          <c:orientation val="minMax"/>
          <c:max val="45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4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6">
            <a:lumMod val="20000"/>
            <a:lumOff val="80000"/>
          </a:schemeClr>
        </a:gs>
        <a:gs pos="100000">
          <a:schemeClr val="bg1"/>
        </a:gs>
      </a:gsLst>
      <a:lin ang="2700000" scaled="1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11" Type="http://schemas.openxmlformats.org/officeDocument/2006/relationships/chart" Target="../charts/chart27.xml"/><Relationship Id="rId5" Type="http://schemas.openxmlformats.org/officeDocument/2006/relationships/chart" Target="../charts/chart2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54291</xdr:colOff>
      <xdr:row>16</xdr:row>
      <xdr:rowOff>125730</xdr:rowOff>
    </xdr:from>
    <xdr:to>
      <xdr:col>9</xdr:col>
      <xdr:colOff>553566</xdr:colOff>
      <xdr:row>33</xdr:row>
      <xdr:rowOff>26355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590099</xdr:colOff>
      <xdr:row>3</xdr:row>
      <xdr:rowOff>61101</xdr:rowOff>
    </xdr:from>
    <xdr:to>
      <xdr:col>14</xdr:col>
      <xdr:colOff>565499</xdr:colOff>
      <xdr:row>15</xdr:row>
      <xdr:rowOff>44226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6377</xdr:colOff>
      <xdr:row>20</xdr:row>
      <xdr:rowOff>144047</xdr:rowOff>
    </xdr:from>
    <xdr:to>
      <xdr:col>14</xdr:col>
      <xdr:colOff>591377</xdr:colOff>
      <xdr:row>33</xdr:row>
      <xdr:rowOff>7547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610842</xdr:colOff>
      <xdr:row>58</xdr:row>
      <xdr:rowOff>112660</xdr:rowOff>
    </xdr:from>
    <xdr:to>
      <xdr:col>14</xdr:col>
      <xdr:colOff>569914</xdr:colOff>
      <xdr:row>70</xdr:row>
      <xdr:rowOff>58660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2825</xdr:colOff>
      <xdr:row>37</xdr:row>
      <xdr:rowOff>74544</xdr:rowOff>
    </xdr:from>
    <xdr:to>
      <xdr:col>14</xdr:col>
      <xdr:colOff>587825</xdr:colOff>
      <xdr:row>49</xdr:row>
      <xdr:rowOff>59919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5987</xdr:colOff>
      <xdr:row>1</xdr:row>
      <xdr:rowOff>42364</xdr:rowOff>
    </xdr:from>
    <xdr:to>
      <xdr:col>22</xdr:col>
      <xdr:colOff>305237</xdr:colOff>
      <xdr:row>12</xdr:row>
      <xdr:rowOff>123964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231912</xdr:colOff>
      <xdr:row>8</xdr:row>
      <xdr:rowOff>8283</xdr:rowOff>
    </xdr:from>
    <xdr:to>
      <xdr:col>27</xdr:col>
      <xdr:colOff>435912</xdr:colOff>
      <xdr:row>22</xdr:row>
      <xdr:rowOff>19983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223630</xdr:colOff>
      <xdr:row>24</xdr:row>
      <xdr:rowOff>29816</xdr:rowOff>
    </xdr:from>
    <xdr:to>
      <xdr:col>27</xdr:col>
      <xdr:colOff>445773</xdr:colOff>
      <xdr:row>38</xdr:row>
      <xdr:rowOff>166466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52181</xdr:colOff>
      <xdr:row>40</xdr:row>
      <xdr:rowOff>57150</xdr:rowOff>
    </xdr:from>
    <xdr:to>
      <xdr:col>27</xdr:col>
      <xdr:colOff>301005</xdr:colOff>
      <xdr:row>54</xdr:row>
      <xdr:rowOff>15062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16564</xdr:colOff>
      <xdr:row>56</xdr:row>
      <xdr:rowOff>140803</xdr:rowOff>
    </xdr:from>
    <xdr:to>
      <xdr:col>27</xdr:col>
      <xdr:colOff>265388</xdr:colOff>
      <xdr:row>69</xdr:row>
      <xdr:rowOff>165950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605117</xdr:colOff>
      <xdr:row>74</xdr:row>
      <xdr:rowOff>0</xdr:rowOff>
    </xdr:from>
    <xdr:to>
      <xdr:col>27</xdr:col>
      <xdr:colOff>248823</xdr:colOff>
      <xdr:row>87</xdr:row>
      <xdr:rowOff>126000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34372</xdr:colOff>
      <xdr:row>90</xdr:row>
      <xdr:rowOff>71645</xdr:rowOff>
    </xdr:from>
    <xdr:to>
      <xdr:col>27</xdr:col>
      <xdr:colOff>283196</xdr:colOff>
      <xdr:row>105</xdr:row>
      <xdr:rowOff>18351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8282</xdr:colOff>
      <xdr:row>108</xdr:row>
      <xdr:rowOff>16566</xdr:rowOff>
    </xdr:from>
    <xdr:to>
      <xdr:col>27</xdr:col>
      <xdr:colOff>257106</xdr:colOff>
      <xdr:row>123</xdr:row>
      <xdr:rowOff>75330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561975</xdr:colOff>
      <xdr:row>7</xdr:row>
      <xdr:rowOff>133349</xdr:rowOff>
    </xdr:from>
    <xdr:to>
      <xdr:col>40</xdr:col>
      <xdr:colOff>205681</xdr:colOff>
      <xdr:row>22</xdr:row>
      <xdr:rowOff>24026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29</xdr:col>
      <xdr:colOff>605117</xdr:colOff>
      <xdr:row>24</xdr:row>
      <xdr:rowOff>78441</xdr:rowOff>
    </xdr:from>
    <xdr:to>
      <xdr:col>40</xdr:col>
      <xdr:colOff>248823</xdr:colOff>
      <xdr:row>38</xdr:row>
      <xdr:rowOff>137206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84213</xdr:colOff>
      <xdr:row>41</xdr:row>
      <xdr:rowOff>156881</xdr:rowOff>
    </xdr:from>
    <xdr:to>
      <xdr:col>40</xdr:col>
      <xdr:colOff>333037</xdr:colOff>
      <xdr:row>55</xdr:row>
      <xdr:rowOff>114793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590549</xdr:colOff>
      <xdr:row>8</xdr:row>
      <xdr:rowOff>158749</xdr:rowOff>
    </xdr:from>
    <xdr:to>
      <xdr:col>27</xdr:col>
      <xdr:colOff>234255</xdr:colOff>
      <xdr:row>22</xdr:row>
      <xdr:rowOff>116661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27</xdr:row>
      <xdr:rowOff>123824</xdr:rowOff>
    </xdr:from>
    <xdr:to>
      <xdr:col>27</xdr:col>
      <xdr:colOff>248823</xdr:colOff>
      <xdr:row>42</xdr:row>
      <xdr:rowOff>14500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542923</xdr:colOff>
      <xdr:row>28</xdr:row>
      <xdr:rowOff>66675</xdr:rowOff>
    </xdr:from>
    <xdr:to>
      <xdr:col>40</xdr:col>
      <xdr:colOff>186629</xdr:colOff>
      <xdr:row>42</xdr:row>
      <xdr:rowOff>125439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32655</xdr:colOff>
      <xdr:row>45</xdr:row>
      <xdr:rowOff>152400</xdr:rowOff>
    </xdr:from>
    <xdr:to>
      <xdr:col>27</xdr:col>
      <xdr:colOff>281479</xdr:colOff>
      <xdr:row>59</xdr:row>
      <xdr:rowOff>115915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62756</xdr:colOff>
      <xdr:row>62</xdr:row>
      <xdr:rowOff>136070</xdr:rowOff>
    </xdr:from>
    <xdr:to>
      <xdr:col>40</xdr:col>
      <xdr:colOff>311578</xdr:colOff>
      <xdr:row>77</xdr:row>
      <xdr:rowOff>3536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0</xdr:colOff>
      <xdr:row>44</xdr:row>
      <xdr:rowOff>164352</xdr:rowOff>
    </xdr:from>
    <xdr:to>
      <xdr:col>40</xdr:col>
      <xdr:colOff>248823</xdr:colOff>
      <xdr:row>58</xdr:row>
      <xdr:rowOff>122264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605116</xdr:colOff>
      <xdr:row>61</xdr:row>
      <xdr:rowOff>0</xdr:rowOff>
    </xdr:from>
    <xdr:to>
      <xdr:col>27</xdr:col>
      <xdr:colOff>248822</xdr:colOff>
      <xdr:row>75</xdr:row>
      <xdr:rowOff>58764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605116</xdr:colOff>
      <xdr:row>79</xdr:row>
      <xdr:rowOff>0</xdr:rowOff>
    </xdr:from>
    <xdr:to>
      <xdr:col>27</xdr:col>
      <xdr:colOff>248822</xdr:colOff>
      <xdr:row>93</xdr:row>
      <xdr:rowOff>58765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0</xdr:colOff>
      <xdr:row>78</xdr:row>
      <xdr:rowOff>163285</xdr:rowOff>
    </xdr:from>
    <xdr:to>
      <xdr:col>40</xdr:col>
      <xdr:colOff>176785</xdr:colOff>
      <xdr:row>92</xdr:row>
      <xdr:rowOff>98785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29</xdr:col>
      <xdr:colOff>598713</xdr:colOff>
      <xdr:row>97</xdr:row>
      <xdr:rowOff>149678</xdr:rowOff>
    </xdr:from>
    <xdr:to>
      <xdr:col>40</xdr:col>
      <xdr:colOff>242419</xdr:colOff>
      <xdr:row>112</xdr:row>
      <xdr:rowOff>73972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0</xdr:colOff>
      <xdr:row>97</xdr:row>
      <xdr:rowOff>163284</xdr:rowOff>
    </xdr:from>
    <xdr:to>
      <xdr:col>27</xdr:col>
      <xdr:colOff>248823</xdr:colOff>
      <xdr:row>112</xdr:row>
      <xdr:rowOff>87578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i.istat.it/OECDStat_Metadata/ShowMetadata.ashx?Dataset=DCSP_COLTIVAZIONI&amp;ShowOnWeb=true&amp;Lang=i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dativ7a.istat.it/" TargetMode="External"/><Relationship Id="rId1" Type="http://schemas.openxmlformats.org/officeDocument/2006/relationships/hyperlink" Target="http://dati.istat.it/OECDStat_Metadata/ShowMetadata.ashx?Dataset=DCSP_COLTIVAZIONI&amp;ShowOnWeb=true&amp;Lang=it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41"/>
  <sheetViews>
    <sheetView zoomScale="85" zoomScaleNormal="85" workbookViewId="0">
      <selection activeCell="H38" sqref="H38"/>
    </sheetView>
  </sheetViews>
  <sheetFormatPr defaultColWidth="8.85546875" defaultRowHeight="11.25" x14ac:dyDescent="0.2"/>
  <cols>
    <col min="1" max="1" width="19" style="2" bestFit="1" customWidth="1"/>
    <col min="2" max="6" width="8.85546875" style="2"/>
    <col min="7" max="7" width="6" style="2" customWidth="1"/>
    <col min="8" max="16384" width="8.85546875" style="2"/>
  </cols>
  <sheetData>
    <row r="1" spans="1:17" x14ac:dyDescent="0.2">
      <c r="A1" s="1"/>
      <c r="B1" s="1"/>
      <c r="C1" s="1"/>
    </row>
    <row r="2" spans="1:17" ht="12.75" x14ac:dyDescent="0.2">
      <c r="A2" s="14" t="s">
        <v>0</v>
      </c>
      <c r="B2" s="1"/>
      <c r="C2" s="1"/>
      <c r="D2" s="1"/>
      <c r="E2" s="1"/>
      <c r="F2" s="1"/>
    </row>
    <row r="3" spans="1:17" x14ac:dyDescent="0.2">
      <c r="A3" s="4"/>
    </row>
    <row r="4" spans="1:17" x14ac:dyDescent="0.2">
      <c r="A4" s="1"/>
      <c r="B4" s="87" t="s">
        <v>1</v>
      </c>
      <c r="C4" s="87"/>
      <c r="D4" s="87"/>
      <c r="E4" s="87"/>
      <c r="F4" s="87"/>
    </row>
    <row r="5" spans="1:17" ht="10.9" customHeight="1" thickBot="1" x14ac:dyDescent="0.25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>
        <v>2015</v>
      </c>
      <c r="H5" s="6">
        <v>2016</v>
      </c>
      <c r="I5" s="6">
        <v>2017</v>
      </c>
      <c r="J5" s="6">
        <v>2018</v>
      </c>
      <c r="K5" s="6">
        <v>2019</v>
      </c>
      <c r="L5" s="6">
        <v>2020</v>
      </c>
    </row>
    <row r="6" spans="1:17" ht="10.15" customHeight="1" x14ac:dyDescent="0.2">
      <c r="A6" s="7" t="s">
        <v>8</v>
      </c>
      <c r="B6" s="8">
        <v>82182</v>
      </c>
      <c r="C6" s="8">
        <v>81934</v>
      </c>
      <c r="D6" s="8">
        <v>92963</v>
      </c>
      <c r="E6" s="8">
        <v>86951</v>
      </c>
      <c r="F6" s="8">
        <v>90000</v>
      </c>
      <c r="G6" s="8">
        <v>92489</v>
      </c>
      <c r="H6" s="8">
        <v>90679</v>
      </c>
      <c r="I6" s="8">
        <v>90432</v>
      </c>
      <c r="J6" s="8">
        <v>89914</v>
      </c>
      <c r="K6" s="8">
        <v>89881</v>
      </c>
      <c r="L6" s="8">
        <v>89823</v>
      </c>
      <c r="N6" s="8"/>
      <c r="O6" s="9"/>
      <c r="P6" s="8"/>
      <c r="Q6" s="9"/>
    </row>
    <row r="7" spans="1:17" x14ac:dyDescent="0.2">
      <c r="A7" s="7" t="s">
        <v>9</v>
      </c>
      <c r="B7" s="8">
        <v>4650</v>
      </c>
      <c r="C7" s="8">
        <v>4673</v>
      </c>
      <c r="D7" s="8">
        <v>4809</v>
      </c>
      <c r="E7" s="8">
        <v>4843</v>
      </c>
      <c r="F7" s="8">
        <v>5111</v>
      </c>
      <c r="G7" s="8">
        <v>5201</v>
      </c>
      <c r="H7" s="8">
        <v>5346</v>
      </c>
      <c r="I7" s="8">
        <v>5340</v>
      </c>
      <c r="J7" s="8">
        <v>5354</v>
      </c>
      <c r="K7" s="8">
        <v>5353</v>
      </c>
      <c r="L7" s="8">
        <v>5344</v>
      </c>
      <c r="N7" s="8"/>
      <c r="O7" s="9"/>
      <c r="P7" s="8"/>
      <c r="Q7" s="9"/>
    </row>
    <row r="8" spans="1:17" x14ac:dyDescent="0.2">
      <c r="A8" s="7" t="s">
        <v>10</v>
      </c>
      <c r="B8" s="8">
        <v>4551</v>
      </c>
      <c r="C8" s="8">
        <v>4630</v>
      </c>
      <c r="D8" s="8">
        <v>4537</v>
      </c>
      <c r="E8" s="8">
        <v>4640</v>
      </c>
      <c r="F8" s="8">
        <v>4638</v>
      </c>
      <c r="G8" s="8">
        <v>4636</v>
      </c>
      <c r="H8" s="8">
        <v>4587</v>
      </c>
      <c r="I8" s="8">
        <v>4597</v>
      </c>
      <c r="J8" s="8">
        <v>4599</v>
      </c>
      <c r="K8" s="8">
        <v>4602</v>
      </c>
      <c r="L8" s="8">
        <v>4603</v>
      </c>
      <c r="N8" s="8"/>
      <c r="O8" s="9"/>
      <c r="P8" s="8"/>
      <c r="Q8" s="9"/>
    </row>
    <row r="9" spans="1:17" x14ac:dyDescent="0.2">
      <c r="A9" s="7" t="s">
        <v>11</v>
      </c>
      <c r="B9" s="8">
        <v>18155</v>
      </c>
      <c r="C9" s="8">
        <v>18377</v>
      </c>
      <c r="D9" s="8">
        <v>17721</v>
      </c>
      <c r="E9" s="8">
        <v>18287</v>
      </c>
      <c r="F9" s="8">
        <v>18777</v>
      </c>
      <c r="G9" s="8">
        <v>18822</v>
      </c>
      <c r="H9" s="8">
        <v>18791</v>
      </c>
      <c r="I9" s="8">
        <v>18794</v>
      </c>
      <c r="J9" s="8">
        <v>16015</v>
      </c>
      <c r="K9" s="8">
        <v>16092</v>
      </c>
      <c r="L9" s="8">
        <v>16100</v>
      </c>
      <c r="N9" s="8"/>
      <c r="O9" s="9"/>
      <c r="P9" s="8"/>
      <c r="Q9" s="9"/>
    </row>
    <row r="10" spans="1:17" x14ac:dyDescent="0.2">
      <c r="A10" s="7" t="s">
        <v>12</v>
      </c>
      <c r="B10" s="8">
        <v>5007</v>
      </c>
      <c r="C10" s="8">
        <v>4951</v>
      </c>
      <c r="D10" s="8">
        <v>4734</v>
      </c>
      <c r="E10" s="8">
        <v>4766</v>
      </c>
      <c r="F10" s="8">
        <v>4569</v>
      </c>
      <c r="G10" s="8">
        <v>4489</v>
      </c>
      <c r="H10" s="8">
        <v>4425</v>
      </c>
      <c r="I10" s="10">
        <v>4383</v>
      </c>
      <c r="J10" s="10">
        <v>4334</v>
      </c>
      <c r="K10" s="10">
        <v>4305</v>
      </c>
      <c r="L10" s="10">
        <v>4306</v>
      </c>
      <c r="N10" s="8"/>
      <c r="O10" s="9"/>
      <c r="P10" s="8"/>
      <c r="Q10" s="9"/>
    </row>
    <row r="11" spans="1:17" x14ac:dyDescent="0.2">
      <c r="A11" s="7" t="s">
        <v>13</v>
      </c>
      <c r="B11" s="8">
        <v>34235</v>
      </c>
      <c r="C11" s="8">
        <v>33600</v>
      </c>
      <c r="D11" s="8">
        <v>33589</v>
      </c>
      <c r="E11" s="8">
        <v>33326</v>
      </c>
      <c r="F11" s="8">
        <v>33319</v>
      </c>
      <c r="G11" s="8">
        <v>33445</v>
      </c>
      <c r="H11" s="8">
        <v>32925</v>
      </c>
      <c r="I11" s="8">
        <v>33027</v>
      </c>
      <c r="J11" s="8">
        <v>33202</v>
      </c>
      <c r="K11" s="8">
        <v>33202</v>
      </c>
      <c r="L11" s="8">
        <v>33202</v>
      </c>
      <c r="N11" s="8"/>
      <c r="O11" s="9"/>
      <c r="P11" s="8"/>
      <c r="Q11" s="9"/>
    </row>
    <row r="12" spans="1:17" x14ac:dyDescent="0.2">
      <c r="A12" s="7" t="s">
        <v>14</v>
      </c>
      <c r="B12" s="8">
        <v>44086</v>
      </c>
      <c r="C12" s="8">
        <v>43973</v>
      </c>
      <c r="D12" s="8">
        <v>43197</v>
      </c>
      <c r="E12" s="8">
        <v>42588</v>
      </c>
      <c r="F12" s="8">
        <v>41954</v>
      </c>
      <c r="G12" s="8">
        <v>41911</v>
      </c>
      <c r="H12" s="8">
        <v>41908</v>
      </c>
      <c r="I12" s="8">
        <v>41884</v>
      </c>
      <c r="J12" s="8">
        <v>41895</v>
      </c>
      <c r="K12" s="8">
        <v>41895</v>
      </c>
      <c r="L12" s="8">
        <v>41895</v>
      </c>
      <c r="N12" s="8"/>
      <c r="O12" s="9"/>
      <c r="P12" s="8"/>
      <c r="Q12" s="9"/>
    </row>
    <row r="13" spans="1:17" x14ac:dyDescent="0.2">
      <c r="N13" s="8"/>
      <c r="O13" s="9"/>
      <c r="P13" s="8"/>
      <c r="Q13" s="9"/>
    </row>
    <row r="16" spans="1:17" ht="12.75" x14ac:dyDescent="0.2">
      <c r="A16" s="3" t="s">
        <v>15</v>
      </c>
      <c r="L16" s="3"/>
    </row>
    <row r="20" spans="1:18" ht="18.75" x14ac:dyDescent="0.3">
      <c r="R20" s="11"/>
    </row>
    <row r="29" spans="1:18" ht="12.75" x14ac:dyDescent="0.2">
      <c r="A29" s="12"/>
      <c r="B29" s="13"/>
      <c r="C29" s="13"/>
    </row>
    <row r="30" spans="1:18" ht="12.75" x14ac:dyDescent="0.2">
      <c r="A30" s="12"/>
      <c r="B30" s="13"/>
      <c r="C30" s="13"/>
    </row>
    <row r="31" spans="1:18" ht="12.75" x14ac:dyDescent="0.2">
      <c r="A31" s="12"/>
      <c r="B31" s="13"/>
      <c r="C31" s="13"/>
    </row>
    <row r="32" spans="1:18" ht="12.75" x14ac:dyDescent="0.2">
      <c r="A32" s="12"/>
      <c r="B32" s="13"/>
      <c r="C32" s="13"/>
    </row>
    <row r="33" spans="1:3" ht="12.75" x14ac:dyDescent="0.2">
      <c r="A33" s="12"/>
      <c r="B33" s="13"/>
      <c r="C33" s="13"/>
    </row>
    <row r="34" spans="1:3" ht="12.75" x14ac:dyDescent="0.2">
      <c r="A34" s="12"/>
      <c r="B34" s="13"/>
      <c r="C34" s="13"/>
    </row>
    <row r="35" spans="1:3" ht="12.75" x14ac:dyDescent="0.2">
      <c r="A35" s="12"/>
      <c r="B35" s="13"/>
      <c r="C35" s="13"/>
    </row>
    <row r="36" spans="1:3" x14ac:dyDescent="0.2">
      <c r="A36" s="2" t="s">
        <v>78</v>
      </c>
    </row>
    <row r="41" spans="1:3" x14ac:dyDescent="0.2">
      <c r="A41" s="2" t="s">
        <v>77</v>
      </c>
    </row>
  </sheetData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93"/>
  <sheetViews>
    <sheetView topLeftCell="B13" zoomScaleNormal="100" workbookViewId="0">
      <selection activeCell="B75" sqref="B75"/>
    </sheetView>
  </sheetViews>
  <sheetFormatPr defaultColWidth="9.140625" defaultRowHeight="15" x14ac:dyDescent="0.25"/>
  <cols>
    <col min="1" max="1" width="12.5703125" style="15" customWidth="1"/>
    <col min="2" max="2" width="22.5703125" style="15" customWidth="1"/>
    <col min="3" max="4" width="12" style="15" customWidth="1"/>
    <col min="5" max="5" width="10.42578125" style="15" customWidth="1"/>
    <col min="6" max="7" width="9.140625" style="15"/>
    <col min="8" max="8" width="14.85546875" style="15" customWidth="1"/>
    <col min="9" max="10" width="9.140625" style="15"/>
    <col min="11" max="13" width="9.140625" style="16"/>
    <col min="14" max="14" width="16" style="16" customWidth="1"/>
    <col min="15" max="16384" width="9.140625" style="16"/>
  </cols>
  <sheetData>
    <row r="1" spans="1:17" x14ac:dyDescent="0.25">
      <c r="E1" s="16"/>
      <c r="F1" s="16"/>
      <c r="G1" s="16"/>
      <c r="H1" s="16"/>
      <c r="I1" s="16"/>
      <c r="J1" s="16"/>
    </row>
    <row r="2" spans="1:17" x14ac:dyDescent="0.25">
      <c r="B2" s="1"/>
      <c r="C2" s="17"/>
      <c r="D2" s="17"/>
      <c r="E2" s="16"/>
      <c r="F2" s="16"/>
      <c r="G2" s="16"/>
      <c r="H2" s="16"/>
      <c r="I2" s="16"/>
      <c r="J2" s="16"/>
    </row>
    <row r="3" spans="1:17" x14ac:dyDescent="0.25">
      <c r="A3" s="18" t="s">
        <v>8</v>
      </c>
      <c r="B3" s="16"/>
      <c r="E3" s="16"/>
      <c r="F3" s="16"/>
      <c r="G3" s="20" t="s">
        <v>18</v>
      </c>
      <c r="H3" s="16"/>
      <c r="I3" s="16"/>
      <c r="J3" s="16"/>
      <c r="Q3" s="20"/>
    </row>
    <row r="4" spans="1:17" x14ac:dyDescent="0.25">
      <c r="A4" s="16"/>
      <c r="B4" s="16"/>
      <c r="C4" s="40" t="s">
        <v>16</v>
      </c>
      <c r="D4" s="40" t="s">
        <v>17</v>
      </c>
      <c r="E4" s="16"/>
      <c r="F4" s="16"/>
      <c r="H4" s="16"/>
      <c r="I4" s="16"/>
      <c r="J4" s="16"/>
    </row>
    <row r="5" spans="1:17" x14ac:dyDescent="0.25">
      <c r="A5" s="20"/>
      <c r="B5" s="16"/>
      <c r="C5" s="16" t="s">
        <v>19</v>
      </c>
      <c r="D5" s="16" t="s">
        <v>19</v>
      </c>
      <c r="F5" s="16"/>
      <c r="G5" s="16"/>
      <c r="H5" s="16"/>
      <c r="I5" s="16"/>
      <c r="J5" s="16"/>
    </row>
    <row r="6" spans="1:17" x14ac:dyDescent="0.25">
      <c r="A6" s="2" t="s">
        <v>2</v>
      </c>
      <c r="B6" s="21" t="s">
        <v>20</v>
      </c>
      <c r="C6" s="22" t="s">
        <v>21</v>
      </c>
      <c r="D6" s="22" t="s">
        <v>22</v>
      </c>
      <c r="F6" s="16"/>
      <c r="G6" s="16"/>
      <c r="H6" s="16"/>
      <c r="I6" s="16"/>
      <c r="J6" s="16"/>
    </row>
    <row r="7" spans="1:17" ht="26.25" x14ac:dyDescent="0.25">
      <c r="A7" s="2">
        <v>2020</v>
      </c>
      <c r="B7" s="23" t="s">
        <v>23</v>
      </c>
      <c r="C7" s="24">
        <v>4.5237258488350731</v>
      </c>
      <c r="D7" s="24">
        <v>3.405311713918016</v>
      </c>
      <c r="E7" s="16"/>
      <c r="F7" s="16"/>
      <c r="G7" s="16"/>
      <c r="H7" s="16"/>
      <c r="I7" s="16"/>
      <c r="J7" s="16"/>
    </row>
    <row r="8" spans="1:17" x14ac:dyDescent="0.25">
      <c r="A8" s="2">
        <v>2020</v>
      </c>
      <c r="B8" s="15" t="s">
        <v>24</v>
      </c>
      <c r="C8" s="24">
        <v>2.8287818640714133</v>
      </c>
      <c r="D8" s="24">
        <v>3.1832576336444651</v>
      </c>
      <c r="E8" s="16"/>
      <c r="F8" s="16"/>
      <c r="G8" s="16"/>
      <c r="H8" s="16"/>
      <c r="I8" s="16"/>
      <c r="J8" s="16"/>
    </row>
    <row r="9" spans="1:17" x14ac:dyDescent="0.25">
      <c r="A9" s="2">
        <v>2020</v>
      </c>
      <c r="B9" s="15" t="s">
        <v>25</v>
      </c>
      <c r="C9" s="24">
        <v>5.3072625698324023</v>
      </c>
      <c r="D9" s="24">
        <v>4.9343224664806371</v>
      </c>
      <c r="E9" s="16"/>
      <c r="F9" s="16"/>
      <c r="G9" s="16"/>
      <c r="H9" s="16"/>
      <c r="I9" s="16"/>
      <c r="J9" s="16"/>
    </row>
    <row r="10" spans="1:17" x14ac:dyDescent="0.25">
      <c r="A10" s="2">
        <v>2020</v>
      </c>
      <c r="B10" s="15" t="s">
        <v>26</v>
      </c>
      <c r="C10" s="24">
        <v>7.7326044869604829</v>
      </c>
      <c r="D10" s="24">
        <v>6.3799585593849768</v>
      </c>
      <c r="E10" s="16"/>
      <c r="F10" s="16"/>
      <c r="G10" s="16"/>
      <c r="H10" s="16"/>
      <c r="I10" s="16"/>
      <c r="J10" s="16"/>
    </row>
    <row r="11" spans="1:17" x14ac:dyDescent="0.25">
      <c r="A11" s="2">
        <v>2020</v>
      </c>
      <c r="B11" s="15" t="s">
        <v>27</v>
      </c>
      <c r="C11" s="24">
        <v>3.4651407804057648</v>
      </c>
      <c r="D11" s="24">
        <v>2.7831895352073479</v>
      </c>
      <c r="E11" s="16"/>
      <c r="F11" s="16"/>
      <c r="G11" s="16"/>
      <c r="H11" s="16"/>
      <c r="I11" s="16"/>
      <c r="J11" s="16"/>
    </row>
    <row r="12" spans="1:17" x14ac:dyDescent="0.25">
      <c r="A12" s="2">
        <v>2020</v>
      </c>
      <c r="B12" s="15" t="s">
        <v>28</v>
      </c>
      <c r="C12" s="24">
        <v>1.2724431705083801</v>
      </c>
      <c r="D12" s="24">
        <v>0.93635157133570845</v>
      </c>
      <c r="E12" s="16"/>
      <c r="F12" s="16"/>
      <c r="G12" s="16"/>
      <c r="H12" s="16"/>
      <c r="I12" s="16"/>
      <c r="J12" s="16"/>
    </row>
    <row r="13" spans="1:17" x14ac:dyDescent="0.25">
      <c r="A13" s="2">
        <v>2020</v>
      </c>
      <c r="B13" s="15" t="s">
        <v>29</v>
      </c>
      <c r="C13" s="24">
        <v>1.5497429694587239</v>
      </c>
      <c r="D13" s="24">
        <v>0.97929617852892792</v>
      </c>
      <c r="E13" s="16"/>
      <c r="F13" s="16"/>
      <c r="G13" s="16"/>
      <c r="H13" s="16"/>
      <c r="I13" s="16"/>
      <c r="J13" s="16"/>
    </row>
    <row r="14" spans="1:17" x14ac:dyDescent="0.25">
      <c r="A14" s="2">
        <v>2020</v>
      </c>
      <c r="B14" s="15" t="s">
        <v>30</v>
      </c>
      <c r="C14" s="24">
        <v>0.86115371003892882</v>
      </c>
      <c r="D14" s="24">
        <v>0.71942312476560732</v>
      </c>
      <c r="E14" s="16"/>
      <c r="F14" s="16"/>
      <c r="G14" s="16"/>
      <c r="H14" s="16"/>
      <c r="I14" s="16"/>
      <c r="J14" s="16"/>
    </row>
    <row r="15" spans="1:17" x14ac:dyDescent="0.25">
      <c r="A15" s="2">
        <v>2020</v>
      </c>
      <c r="B15" s="20" t="s">
        <v>31</v>
      </c>
      <c r="C15" s="17">
        <v>3.2411115970330853</v>
      </c>
      <c r="D15" s="17">
        <v>2.3749313707066961</v>
      </c>
      <c r="E15" s="16"/>
      <c r="F15" s="16"/>
      <c r="G15" s="16"/>
      <c r="H15" s="16"/>
      <c r="I15" s="16"/>
      <c r="J15" s="16"/>
    </row>
    <row r="16" spans="1:17" x14ac:dyDescent="0.25">
      <c r="A16" s="2"/>
      <c r="B16" s="2"/>
      <c r="C16" s="25"/>
      <c r="D16" s="25"/>
      <c r="E16" s="16"/>
      <c r="F16" s="16"/>
      <c r="G16" s="16"/>
      <c r="H16" s="16"/>
      <c r="I16" s="16"/>
      <c r="J16" s="16"/>
    </row>
    <row r="17" spans="1:17" x14ac:dyDescent="0.25">
      <c r="A17" s="18" t="s">
        <v>32</v>
      </c>
      <c r="E17" s="25"/>
      <c r="F17" s="16"/>
      <c r="G17" s="16"/>
      <c r="H17" s="16"/>
      <c r="I17" s="16"/>
      <c r="J17" s="16"/>
    </row>
    <row r="18" spans="1:17" x14ac:dyDescent="0.25">
      <c r="A18" s="20"/>
      <c r="C18" s="40" t="s">
        <v>16</v>
      </c>
      <c r="D18" s="40" t="s">
        <v>17</v>
      </c>
      <c r="E18" s="16"/>
      <c r="F18" s="16"/>
      <c r="G18" s="16"/>
      <c r="H18" s="16"/>
      <c r="I18" s="16"/>
      <c r="J18" s="16"/>
    </row>
    <row r="19" spans="1:17" x14ac:dyDescent="0.25">
      <c r="C19" s="26" t="s">
        <v>19</v>
      </c>
      <c r="D19" s="26" t="s">
        <v>19</v>
      </c>
      <c r="E19" s="16"/>
      <c r="F19" s="16"/>
      <c r="G19" s="16"/>
      <c r="H19" s="16"/>
      <c r="I19" s="16"/>
      <c r="J19" s="16"/>
    </row>
    <row r="20" spans="1:17" x14ac:dyDescent="0.25">
      <c r="A20" s="2" t="s">
        <v>2</v>
      </c>
      <c r="B20" s="21" t="s">
        <v>20</v>
      </c>
      <c r="C20" s="22" t="s">
        <v>33</v>
      </c>
      <c r="D20" s="22" t="s">
        <v>34</v>
      </c>
      <c r="E20" s="16"/>
      <c r="F20" s="16"/>
      <c r="G20" s="20" t="s">
        <v>35</v>
      </c>
      <c r="H20" s="16"/>
      <c r="I20" s="16"/>
      <c r="J20" s="16"/>
      <c r="Q20" s="20"/>
    </row>
    <row r="21" spans="1:17" x14ac:dyDescent="0.25">
      <c r="A21" s="2">
        <v>2020</v>
      </c>
      <c r="B21" s="2" t="s">
        <v>36</v>
      </c>
      <c r="C21" s="17">
        <v>3.1855955678670362</v>
      </c>
      <c r="D21" s="17">
        <v>2.6709282811241049</v>
      </c>
      <c r="E21" s="16"/>
      <c r="F21" s="16"/>
      <c r="G21" s="16"/>
      <c r="H21" s="16"/>
      <c r="I21" s="16"/>
      <c r="J21" s="16"/>
    </row>
    <row r="22" spans="1:17" x14ac:dyDescent="0.25">
      <c r="A22" s="2">
        <v>2020</v>
      </c>
      <c r="B22" s="2" t="s">
        <v>37</v>
      </c>
      <c r="C22" s="17">
        <v>4.9733570159857905</v>
      </c>
      <c r="D22" s="17">
        <v>5.5913118238483026</v>
      </c>
      <c r="E22" s="16"/>
      <c r="F22" s="16"/>
      <c r="G22" s="16"/>
      <c r="H22" s="16"/>
      <c r="I22" s="16"/>
      <c r="J22" s="16"/>
    </row>
    <row r="23" spans="1:17" x14ac:dyDescent="0.25">
      <c r="A23" s="2">
        <v>2020</v>
      </c>
      <c r="B23" s="2" t="s">
        <v>38</v>
      </c>
      <c r="C23" s="17">
        <v>0.37419814682822528</v>
      </c>
      <c r="D23" s="17">
        <v>0.38168705679101628</v>
      </c>
      <c r="E23" s="16"/>
      <c r="F23" s="16"/>
      <c r="G23" s="16"/>
      <c r="H23" s="16"/>
      <c r="I23" s="16"/>
      <c r="J23" s="16"/>
      <c r="P23" s="20"/>
    </row>
    <row r="24" spans="1:17" x14ac:dyDescent="0.25">
      <c r="A24" s="2">
        <v>2020</v>
      </c>
      <c r="B24" s="2" t="s">
        <v>39</v>
      </c>
      <c r="C24" s="17">
        <v>6.2163208673485846</v>
      </c>
      <c r="D24" s="17">
        <v>11.316806443631251</v>
      </c>
      <c r="E24" s="16"/>
      <c r="F24" s="16"/>
      <c r="G24" s="16"/>
      <c r="H24" s="16"/>
      <c r="I24" s="16"/>
      <c r="J24" s="16"/>
      <c r="P24" s="27"/>
    </row>
    <row r="25" spans="1:17" x14ac:dyDescent="0.25">
      <c r="A25" s="2">
        <v>2020</v>
      </c>
      <c r="B25" s="2" t="s">
        <v>40</v>
      </c>
      <c r="C25" s="17">
        <v>3.5372676412199966</v>
      </c>
      <c r="D25" s="17">
        <v>3.6094590661821218</v>
      </c>
      <c r="E25" s="16"/>
      <c r="F25" s="16"/>
      <c r="G25" s="16"/>
      <c r="H25" s="16"/>
      <c r="I25" s="16"/>
      <c r="J25" s="16"/>
    </row>
    <row r="26" spans="1:17" x14ac:dyDescent="0.25">
      <c r="A26" s="2">
        <v>2020</v>
      </c>
      <c r="B26" s="2" t="s">
        <v>41</v>
      </c>
      <c r="C26" s="17">
        <v>0.88587036763620264</v>
      </c>
      <c r="D26" s="17">
        <v>0.81322093942266394</v>
      </c>
      <c r="E26" s="16"/>
      <c r="F26" s="16"/>
      <c r="G26" s="16"/>
      <c r="H26" s="16"/>
      <c r="I26" s="16"/>
      <c r="J26" s="16"/>
    </row>
    <row r="27" spans="1:17" x14ac:dyDescent="0.25">
      <c r="A27" s="2">
        <v>2020</v>
      </c>
      <c r="B27" s="2" t="s">
        <v>42</v>
      </c>
      <c r="C27" s="17">
        <v>0.4332442775651672</v>
      </c>
      <c r="D27" s="17">
        <v>0.40461978336704413</v>
      </c>
      <c r="E27" s="16"/>
      <c r="F27" s="16"/>
      <c r="G27" s="16"/>
      <c r="H27" s="16"/>
      <c r="I27" s="16"/>
      <c r="J27" s="16"/>
    </row>
    <row r="28" spans="1:17" x14ac:dyDescent="0.25">
      <c r="A28" s="2">
        <v>2020</v>
      </c>
      <c r="B28" s="2" t="s">
        <v>43</v>
      </c>
      <c r="C28" s="17">
        <v>13.56240857390214</v>
      </c>
      <c r="D28" s="17">
        <v>15.228071862112063</v>
      </c>
      <c r="E28" s="16"/>
      <c r="F28" s="16"/>
      <c r="G28" s="16"/>
      <c r="H28" s="16"/>
      <c r="I28" s="16"/>
      <c r="J28" s="16"/>
    </row>
    <row r="29" spans="1:17" x14ac:dyDescent="0.25">
      <c r="A29" s="2">
        <v>2020</v>
      </c>
      <c r="B29" s="2" t="s">
        <v>44</v>
      </c>
      <c r="C29" s="17">
        <v>3.3070776348693052</v>
      </c>
      <c r="D29" s="17">
        <v>2.7846717312626681</v>
      </c>
      <c r="E29" s="16"/>
      <c r="F29" s="16"/>
      <c r="G29" s="2"/>
      <c r="H29" s="2"/>
      <c r="I29" s="28"/>
      <c r="J29" s="28"/>
    </row>
    <row r="30" spans="1:17" x14ac:dyDescent="0.25">
      <c r="E30" s="16"/>
      <c r="F30" s="16"/>
      <c r="G30" s="2"/>
      <c r="H30" s="29"/>
      <c r="I30" s="28"/>
      <c r="J30" s="28"/>
    </row>
    <row r="31" spans="1:17" x14ac:dyDescent="0.25">
      <c r="C31" s="30"/>
      <c r="D31" s="30"/>
      <c r="E31" s="16"/>
      <c r="F31" s="16"/>
      <c r="G31" s="2"/>
      <c r="H31" s="2"/>
      <c r="I31" s="28"/>
      <c r="J31" s="28"/>
    </row>
    <row r="32" spans="1:17" x14ac:dyDescent="0.25">
      <c r="E32" s="16"/>
      <c r="F32" s="16"/>
      <c r="G32" s="2"/>
      <c r="H32" s="2"/>
      <c r="I32" s="28"/>
      <c r="J32" s="28"/>
    </row>
    <row r="33" spans="1:17" x14ac:dyDescent="0.25">
      <c r="C33" s="40" t="s">
        <v>16</v>
      </c>
      <c r="D33" s="40" t="s">
        <v>17</v>
      </c>
      <c r="E33" s="16"/>
      <c r="F33" s="16"/>
      <c r="G33" s="2"/>
      <c r="H33" s="1"/>
      <c r="I33" s="28"/>
      <c r="J33" s="28"/>
    </row>
    <row r="34" spans="1:17" x14ac:dyDescent="0.25">
      <c r="A34" s="18" t="s">
        <v>11</v>
      </c>
      <c r="C34" s="26" t="s">
        <v>19</v>
      </c>
      <c r="D34" s="26" t="s">
        <v>19</v>
      </c>
      <c r="F34" s="16"/>
      <c r="G34" s="16"/>
      <c r="H34" s="2"/>
      <c r="I34" s="1"/>
      <c r="J34" s="31"/>
      <c r="K34" s="28"/>
    </row>
    <row r="35" spans="1:17" x14ac:dyDescent="0.25">
      <c r="B35" s="15" t="s">
        <v>45</v>
      </c>
      <c r="C35" s="22" t="s">
        <v>33</v>
      </c>
      <c r="D35" s="22" t="s">
        <v>34</v>
      </c>
      <c r="E35" s="16"/>
      <c r="F35" s="16"/>
      <c r="G35" s="16"/>
      <c r="H35" s="16"/>
      <c r="I35" s="16"/>
      <c r="J35" s="16"/>
    </row>
    <row r="36" spans="1:17" ht="26.25" x14ac:dyDescent="0.25">
      <c r="A36" s="2">
        <v>2020</v>
      </c>
      <c r="B36" s="23" t="s">
        <v>46</v>
      </c>
      <c r="C36" s="17">
        <v>17.142857142857142</v>
      </c>
      <c r="D36" s="17">
        <v>24.802212357342274</v>
      </c>
      <c r="E36" s="2"/>
      <c r="F36" s="16"/>
      <c r="G36" s="16"/>
      <c r="H36" s="16"/>
      <c r="I36" s="16"/>
      <c r="J36" s="16"/>
    </row>
    <row r="37" spans="1:17" x14ac:dyDescent="0.25">
      <c r="A37" s="2">
        <v>2020</v>
      </c>
      <c r="B37" s="15" t="s">
        <v>47</v>
      </c>
      <c r="C37" s="17">
        <v>1.6541822721598001</v>
      </c>
      <c r="D37" s="17">
        <v>1.1856044999990309</v>
      </c>
      <c r="E37" s="2"/>
      <c r="F37" s="16"/>
      <c r="G37" s="32" t="s">
        <v>48</v>
      </c>
      <c r="H37" s="16"/>
      <c r="I37" s="16"/>
      <c r="J37" s="16"/>
      <c r="Q37" s="20"/>
    </row>
    <row r="38" spans="1:17" x14ac:dyDescent="0.25">
      <c r="A38" s="2">
        <v>2020</v>
      </c>
      <c r="B38" s="33" t="s">
        <v>49</v>
      </c>
      <c r="C38" s="17">
        <v>0.21036024191427821</v>
      </c>
      <c r="D38" s="17">
        <v>0.217259689057933</v>
      </c>
      <c r="E38" s="2"/>
      <c r="F38" s="16"/>
      <c r="G38" s="34"/>
      <c r="H38" s="34"/>
      <c r="I38" s="34"/>
      <c r="J38" s="16"/>
    </row>
    <row r="39" spans="1:17" x14ac:dyDescent="0.25">
      <c r="A39" s="2">
        <v>2020</v>
      </c>
      <c r="B39" s="33" t="s">
        <v>50</v>
      </c>
      <c r="C39" s="17">
        <v>0.2269779507133593</v>
      </c>
      <c r="D39" s="17">
        <v>0.31796637187651033</v>
      </c>
      <c r="E39" s="2"/>
      <c r="F39" s="16"/>
      <c r="G39" s="34"/>
      <c r="H39" s="34"/>
      <c r="I39" s="34"/>
      <c r="J39" s="16"/>
    </row>
    <row r="40" spans="1:17" ht="26.25" x14ac:dyDescent="0.25">
      <c r="A40" s="2">
        <v>2020</v>
      </c>
      <c r="B40" s="23" t="s">
        <v>51</v>
      </c>
      <c r="C40" s="17">
        <v>15.671342685370742</v>
      </c>
      <c r="D40" s="17">
        <v>18.513881005116104</v>
      </c>
      <c r="E40" s="2"/>
      <c r="F40" s="16"/>
      <c r="G40" s="34"/>
      <c r="H40" s="34"/>
      <c r="I40" s="34"/>
      <c r="J40" s="16"/>
    </row>
    <row r="41" spans="1:17" x14ac:dyDescent="0.25">
      <c r="A41" s="2">
        <v>2020</v>
      </c>
      <c r="B41" s="23" t="s">
        <v>52</v>
      </c>
      <c r="C41" s="17">
        <v>4.9529970686343878</v>
      </c>
      <c r="D41" s="17">
        <v>6.2301883681083208</v>
      </c>
      <c r="E41" s="2"/>
      <c r="F41" s="16"/>
      <c r="G41" s="16"/>
      <c r="H41" s="16"/>
      <c r="I41" s="16"/>
      <c r="J41" s="16"/>
    </row>
    <row r="42" spans="1:17" x14ac:dyDescent="0.25">
      <c r="A42" s="2">
        <v>2020</v>
      </c>
      <c r="B42" s="15" t="s">
        <v>53</v>
      </c>
      <c r="C42" s="17">
        <v>1.1477085134816445</v>
      </c>
      <c r="D42" s="17">
        <v>1.6135177510615915</v>
      </c>
      <c r="E42" s="2"/>
      <c r="F42" s="16"/>
      <c r="G42" s="16"/>
      <c r="H42" s="16"/>
      <c r="I42" s="16"/>
      <c r="J42" s="16"/>
    </row>
    <row r="43" spans="1:17" ht="26.25" x14ac:dyDescent="0.25">
      <c r="A43" s="2">
        <v>2020</v>
      </c>
      <c r="B43" s="35" t="s">
        <v>54</v>
      </c>
      <c r="C43" s="17">
        <v>4.0041067761806977</v>
      </c>
      <c r="D43" s="17">
        <v>3.4364493500397444</v>
      </c>
      <c r="E43" s="2"/>
      <c r="F43" s="16"/>
      <c r="G43" s="34"/>
      <c r="H43" s="34"/>
      <c r="I43" s="34"/>
      <c r="J43" s="16"/>
    </row>
    <row r="44" spans="1:17" x14ac:dyDescent="0.25">
      <c r="A44" s="2">
        <v>2020</v>
      </c>
      <c r="B44" s="15" t="s">
        <v>55</v>
      </c>
      <c r="C44" s="17">
        <v>12.981132075471699</v>
      </c>
      <c r="D44" s="17">
        <v>13.376830975089998</v>
      </c>
      <c r="E44" s="2"/>
      <c r="F44" s="16"/>
      <c r="G44" s="34"/>
      <c r="H44" s="34"/>
      <c r="I44" s="34"/>
      <c r="J44" s="16"/>
    </row>
    <row r="45" spans="1:17" x14ac:dyDescent="0.25">
      <c r="A45" s="2">
        <v>2020</v>
      </c>
      <c r="B45" s="23" t="s">
        <v>56</v>
      </c>
      <c r="C45" s="17">
        <v>13.928295073510446</v>
      </c>
      <c r="D45" s="17">
        <v>17.028124424256699</v>
      </c>
      <c r="E45" s="2"/>
      <c r="F45" s="16"/>
      <c r="G45" s="34"/>
      <c r="H45" s="34"/>
      <c r="I45" s="34"/>
      <c r="J45" s="16"/>
    </row>
    <row r="46" spans="1:17" x14ac:dyDescent="0.25">
      <c r="A46" s="2">
        <v>2020</v>
      </c>
      <c r="B46" s="15" t="s">
        <v>57</v>
      </c>
      <c r="C46" s="17">
        <v>13.207743006902279</v>
      </c>
      <c r="D46" s="17">
        <v>13.7482553754386</v>
      </c>
      <c r="E46" s="2"/>
      <c r="F46" s="16"/>
      <c r="G46" s="34"/>
      <c r="H46" s="34"/>
      <c r="I46" s="34"/>
      <c r="J46" s="16"/>
    </row>
    <row r="47" spans="1:17" x14ac:dyDescent="0.25">
      <c r="A47" s="2">
        <v>2020</v>
      </c>
      <c r="B47" s="15" t="s">
        <v>58</v>
      </c>
      <c r="C47" s="17">
        <v>19.104407810125103</v>
      </c>
      <c r="D47" s="17">
        <v>20.999175441247221</v>
      </c>
      <c r="E47" s="2"/>
      <c r="F47" s="16"/>
      <c r="G47" s="34"/>
      <c r="H47" s="34"/>
      <c r="I47" s="34"/>
      <c r="J47" s="16"/>
    </row>
    <row r="48" spans="1:17" x14ac:dyDescent="0.25">
      <c r="A48" s="2">
        <v>2020</v>
      </c>
      <c r="B48" s="15" t="s">
        <v>59</v>
      </c>
      <c r="C48" s="17">
        <v>5.2202815432742442</v>
      </c>
      <c r="D48" s="17">
        <v>4.966088535829825</v>
      </c>
      <c r="E48" s="2"/>
      <c r="F48" s="16"/>
      <c r="G48" s="16"/>
      <c r="H48" s="16"/>
      <c r="I48" s="16"/>
      <c r="J48" s="16"/>
    </row>
    <row r="49" spans="1:18" ht="26.25" x14ac:dyDescent="0.25">
      <c r="A49" s="2">
        <v>2020</v>
      </c>
      <c r="B49" s="23" t="s">
        <v>60</v>
      </c>
      <c r="C49" s="17">
        <v>11.377896762319082</v>
      </c>
      <c r="D49" s="17">
        <v>13.84140239976859</v>
      </c>
      <c r="E49" s="2"/>
      <c r="F49" s="16"/>
      <c r="G49" s="16"/>
      <c r="H49" s="16"/>
      <c r="I49" s="16"/>
      <c r="J49" s="16"/>
    </row>
    <row r="50" spans="1:18" x14ac:dyDescent="0.25">
      <c r="A50" s="2">
        <v>2020</v>
      </c>
      <c r="B50" s="15" t="s">
        <v>61</v>
      </c>
      <c r="C50" s="17">
        <v>4.3596730245231603</v>
      </c>
      <c r="D50" s="17">
        <v>3.7673274816157383</v>
      </c>
      <c r="E50" s="2"/>
      <c r="F50" s="16"/>
      <c r="G50" s="16"/>
      <c r="H50" s="16"/>
      <c r="I50" s="16"/>
      <c r="J50" s="16"/>
    </row>
    <row r="51" spans="1:18" x14ac:dyDescent="0.25">
      <c r="A51" s="2">
        <v>2020</v>
      </c>
      <c r="B51" s="15" t="s">
        <v>62</v>
      </c>
      <c r="C51" s="17">
        <v>1.854404209998747</v>
      </c>
      <c r="D51" s="17">
        <v>1.6142481546263601</v>
      </c>
      <c r="E51" s="2"/>
      <c r="F51" s="16"/>
      <c r="G51" s="16"/>
      <c r="H51" s="16"/>
      <c r="I51" s="16"/>
      <c r="J51" s="16"/>
    </row>
    <row r="52" spans="1:18" x14ac:dyDescent="0.25">
      <c r="A52" s="2">
        <v>2020</v>
      </c>
      <c r="B52" s="15" t="s">
        <v>63</v>
      </c>
      <c r="C52" s="17">
        <v>6.3730314960629917</v>
      </c>
      <c r="D52" s="17">
        <v>6.3390748613783225</v>
      </c>
      <c r="E52" s="2"/>
      <c r="F52" s="16"/>
      <c r="G52" s="16"/>
      <c r="H52" s="36" t="s">
        <v>64</v>
      </c>
      <c r="I52" s="16"/>
      <c r="J52" s="16"/>
      <c r="R52" s="37"/>
    </row>
    <row r="53" spans="1:18" x14ac:dyDescent="0.25">
      <c r="A53" s="2">
        <v>2020</v>
      </c>
      <c r="B53" s="38" t="s">
        <v>65</v>
      </c>
      <c r="C53" s="17">
        <v>2.4466149573877236</v>
      </c>
      <c r="D53" s="17">
        <v>3.0447469891894259</v>
      </c>
      <c r="E53" s="2"/>
      <c r="F53" s="16"/>
      <c r="G53" s="16"/>
      <c r="H53" s="16"/>
      <c r="I53" s="16"/>
      <c r="J53" s="16"/>
    </row>
    <row r="54" spans="1:18" x14ac:dyDescent="0.25">
      <c r="A54" s="2">
        <v>2020</v>
      </c>
      <c r="B54" s="38" t="s">
        <v>66</v>
      </c>
      <c r="C54" s="17">
        <v>1.8824119972391289</v>
      </c>
      <c r="D54" s="17">
        <v>2.1079478386240718</v>
      </c>
      <c r="E54" s="2"/>
      <c r="F54" s="16"/>
      <c r="G54" s="16"/>
      <c r="H54" s="16"/>
      <c r="I54" s="16"/>
      <c r="J54" s="16"/>
    </row>
    <row r="55" spans="1:18" x14ac:dyDescent="0.25">
      <c r="B55" s="36" t="s">
        <v>67</v>
      </c>
      <c r="C55" s="39"/>
      <c r="D55" s="39"/>
      <c r="E55" s="39"/>
      <c r="F55" s="16"/>
      <c r="G55" s="16"/>
      <c r="H55" s="16"/>
      <c r="I55" s="16"/>
      <c r="J55" s="16"/>
    </row>
    <row r="56" spans="1:18" x14ac:dyDescent="0.25">
      <c r="E56" s="39"/>
      <c r="F56" s="16"/>
      <c r="G56" s="16"/>
      <c r="H56" s="16"/>
      <c r="I56" s="16"/>
      <c r="J56" s="16"/>
    </row>
    <row r="57" spans="1:18" x14ac:dyDescent="0.25">
      <c r="C57" s="19" t="s">
        <v>16</v>
      </c>
      <c r="D57" s="19" t="s">
        <v>17</v>
      </c>
      <c r="E57" s="16"/>
      <c r="F57" s="16"/>
      <c r="G57" s="16"/>
      <c r="H57" s="16"/>
      <c r="I57" s="16"/>
      <c r="J57" s="16"/>
    </row>
    <row r="58" spans="1:18" x14ac:dyDescent="0.25">
      <c r="C58" s="15" t="s">
        <v>19</v>
      </c>
      <c r="D58" s="15" t="s">
        <v>19</v>
      </c>
      <c r="E58" s="16"/>
      <c r="F58" s="16"/>
      <c r="G58" s="32" t="s">
        <v>68</v>
      </c>
      <c r="H58" s="16"/>
      <c r="I58" s="16"/>
      <c r="J58" s="16"/>
      <c r="Q58" s="20"/>
    </row>
    <row r="59" spans="1:18" x14ac:dyDescent="0.25">
      <c r="B59" s="15" t="s">
        <v>45</v>
      </c>
      <c r="C59" s="15" t="s">
        <v>33</v>
      </c>
      <c r="D59" s="15" t="s">
        <v>22</v>
      </c>
      <c r="E59" s="16"/>
      <c r="F59" s="16"/>
      <c r="G59" s="16"/>
      <c r="H59" s="16"/>
      <c r="I59" s="16"/>
      <c r="J59" s="16"/>
    </row>
    <row r="60" spans="1:18" x14ac:dyDescent="0.25">
      <c r="A60" s="2">
        <v>2020</v>
      </c>
      <c r="B60" s="15" t="s">
        <v>69</v>
      </c>
      <c r="C60" s="17">
        <v>0.93796854841521671</v>
      </c>
      <c r="D60" s="17">
        <v>0.53764480319654573</v>
      </c>
      <c r="E60" s="16"/>
      <c r="F60" s="16"/>
      <c r="G60" s="16"/>
      <c r="H60" s="16"/>
      <c r="I60" s="16"/>
      <c r="J60" s="16"/>
    </row>
    <row r="61" spans="1:18" x14ac:dyDescent="0.25">
      <c r="A61" s="2">
        <v>2020</v>
      </c>
      <c r="B61" s="15" t="s">
        <v>70</v>
      </c>
      <c r="C61" s="17">
        <v>1.5720616163747627</v>
      </c>
      <c r="D61" s="17">
        <v>2.210533837390277</v>
      </c>
      <c r="E61" s="16"/>
      <c r="F61" s="16"/>
      <c r="G61" s="16"/>
      <c r="H61" s="16"/>
      <c r="I61" s="16"/>
      <c r="J61" s="16"/>
    </row>
    <row r="62" spans="1:18" x14ac:dyDescent="0.25">
      <c r="A62" s="2">
        <v>2020</v>
      </c>
      <c r="B62" s="15" t="s">
        <v>71</v>
      </c>
      <c r="C62" s="17">
        <v>0.61182640266245336</v>
      </c>
      <c r="D62" s="17">
        <v>1.4830809025238167</v>
      </c>
      <c r="E62" s="16"/>
      <c r="F62" s="16"/>
      <c r="G62" s="16"/>
      <c r="H62" s="16"/>
      <c r="I62" s="16"/>
      <c r="J62" s="16"/>
    </row>
    <row r="63" spans="1:18" x14ac:dyDescent="0.25">
      <c r="A63" s="2">
        <v>2020</v>
      </c>
      <c r="B63" s="15" t="s">
        <v>72</v>
      </c>
      <c r="C63" s="17">
        <v>4.3576168459382414</v>
      </c>
      <c r="D63" s="17">
        <v>3.4490411856964389</v>
      </c>
      <c r="E63" s="16"/>
      <c r="F63" s="16"/>
      <c r="G63" s="16"/>
      <c r="H63" s="16"/>
      <c r="I63" s="16"/>
      <c r="J63" s="16"/>
    </row>
    <row r="64" spans="1:18" x14ac:dyDescent="0.25">
      <c r="A64" s="2">
        <v>2020</v>
      </c>
      <c r="B64" s="15" t="s">
        <v>73</v>
      </c>
      <c r="C64" s="17">
        <v>2.8115050455992661</v>
      </c>
      <c r="D64" s="17">
        <v>3.1601485368611071</v>
      </c>
      <c r="E64" s="16"/>
      <c r="F64" s="16"/>
      <c r="G64" s="16"/>
      <c r="H64" s="16"/>
      <c r="I64" s="16"/>
      <c r="J64" s="16"/>
    </row>
    <row r="65" spans="1:10" x14ac:dyDescent="0.25">
      <c r="A65" s="2">
        <v>2020</v>
      </c>
      <c r="B65" s="15" t="s">
        <v>74</v>
      </c>
      <c r="C65" s="17">
        <v>2.7642148369822017</v>
      </c>
      <c r="D65" s="17">
        <v>3.611220788194359</v>
      </c>
      <c r="E65" s="16"/>
      <c r="F65" s="16"/>
      <c r="G65" s="16"/>
      <c r="H65" s="16"/>
      <c r="I65" s="16"/>
      <c r="J65" s="16"/>
    </row>
    <row r="66" spans="1:10" x14ac:dyDescent="0.25">
      <c r="A66" s="2">
        <v>2020</v>
      </c>
      <c r="B66" s="15" t="s">
        <v>14</v>
      </c>
      <c r="C66" s="39">
        <v>3.5917963525627394</v>
      </c>
      <c r="D66" s="39">
        <v>5.5457789115097116</v>
      </c>
      <c r="E66" s="16"/>
      <c r="F66" s="16"/>
      <c r="G66" s="16"/>
      <c r="H66" s="16"/>
      <c r="I66" s="16"/>
      <c r="J66" s="16"/>
    </row>
    <row r="67" spans="1:10" x14ac:dyDescent="0.25">
      <c r="A67" s="2">
        <v>2020</v>
      </c>
      <c r="B67" s="15" t="s">
        <v>75</v>
      </c>
      <c r="C67" s="39">
        <v>1.4143112325312599</v>
      </c>
      <c r="D67" s="39">
        <v>1.4222071538058767</v>
      </c>
      <c r="E67" s="16"/>
      <c r="F67" s="16"/>
      <c r="G67" s="16"/>
      <c r="H67" s="16"/>
      <c r="I67" s="16"/>
      <c r="J67" s="16"/>
    </row>
    <row r="68" spans="1:10" x14ac:dyDescent="0.25">
      <c r="A68" s="2">
        <v>2020</v>
      </c>
      <c r="B68" s="15" t="s">
        <v>76</v>
      </c>
      <c r="C68" s="39">
        <v>4.7737428732857365</v>
      </c>
      <c r="D68" s="39">
        <v>6.1938834264994895</v>
      </c>
      <c r="E68" s="16"/>
      <c r="F68" s="16"/>
      <c r="G68" s="16"/>
      <c r="H68" s="16"/>
      <c r="I68" s="16"/>
      <c r="J68" s="16"/>
    </row>
    <row r="69" spans="1:10" x14ac:dyDescent="0.25">
      <c r="E69" s="16"/>
      <c r="F69" s="16"/>
      <c r="G69" s="16"/>
      <c r="H69" s="16"/>
      <c r="I69" s="16"/>
      <c r="J69" s="16"/>
    </row>
    <row r="70" spans="1:10" x14ac:dyDescent="0.25">
      <c r="E70" s="16"/>
      <c r="F70" s="16"/>
      <c r="G70" s="16"/>
      <c r="H70" s="16"/>
      <c r="I70" s="16"/>
      <c r="J70" s="16"/>
    </row>
    <row r="71" spans="1:10" x14ac:dyDescent="0.25">
      <c r="E71" s="16"/>
      <c r="F71" s="16"/>
      <c r="G71" s="16"/>
      <c r="H71" s="16"/>
      <c r="I71" s="16"/>
      <c r="J71" s="16"/>
    </row>
    <row r="72" spans="1:10" x14ac:dyDescent="0.25">
      <c r="E72" s="16"/>
      <c r="F72" s="16"/>
      <c r="G72" s="16"/>
      <c r="H72" s="16"/>
      <c r="I72" s="16"/>
      <c r="J72" s="16"/>
    </row>
    <row r="73" spans="1:10" x14ac:dyDescent="0.25">
      <c r="B73" s="2"/>
      <c r="C73" s="17"/>
      <c r="D73" s="17"/>
      <c r="E73" s="16"/>
      <c r="F73" s="16"/>
      <c r="G73" s="16"/>
      <c r="H73" s="16"/>
      <c r="I73" s="16"/>
      <c r="J73" s="16"/>
    </row>
    <row r="74" spans="1:10" x14ac:dyDescent="0.25">
      <c r="B74" s="2"/>
      <c r="C74" s="17"/>
      <c r="D74" s="17"/>
      <c r="E74" s="16"/>
      <c r="F74" s="16"/>
      <c r="G74" s="16"/>
      <c r="H74" s="16"/>
      <c r="I74" s="16"/>
      <c r="J74" s="16"/>
    </row>
    <row r="75" spans="1:10" x14ac:dyDescent="0.25">
      <c r="B75" s="2" t="s">
        <v>77</v>
      </c>
      <c r="C75" s="17"/>
      <c r="D75" s="17"/>
      <c r="E75" s="16"/>
      <c r="F75" s="16"/>
      <c r="G75" s="16"/>
      <c r="H75" s="16"/>
      <c r="I75" s="16"/>
      <c r="J75" s="16"/>
    </row>
    <row r="76" spans="1:10" x14ac:dyDescent="0.25">
      <c r="B76" s="2"/>
      <c r="C76" s="17"/>
      <c r="D76" s="17"/>
      <c r="E76" s="16"/>
      <c r="F76" s="16"/>
      <c r="G76" s="16"/>
      <c r="H76" s="16"/>
      <c r="I76" s="16"/>
      <c r="J76" s="16"/>
    </row>
    <row r="77" spans="1:10" x14ac:dyDescent="0.25">
      <c r="B77" s="2"/>
      <c r="C77" s="17"/>
      <c r="D77" s="17"/>
      <c r="G77" s="16"/>
      <c r="H77" s="16"/>
      <c r="I77" s="16"/>
      <c r="J77" s="16"/>
    </row>
    <row r="78" spans="1:10" x14ac:dyDescent="0.25">
      <c r="B78" s="2"/>
      <c r="C78" s="17"/>
      <c r="D78" s="17"/>
      <c r="G78" s="16"/>
      <c r="H78" s="16"/>
      <c r="I78" s="16"/>
      <c r="J78" s="16"/>
    </row>
    <row r="79" spans="1:10" x14ac:dyDescent="0.25">
      <c r="B79" s="2"/>
      <c r="C79" s="39"/>
      <c r="D79" s="39"/>
      <c r="G79" s="16"/>
      <c r="H79" s="16"/>
      <c r="I79" s="16"/>
      <c r="J79" s="16"/>
    </row>
    <row r="80" spans="1:10" x14ac:dyDescent="0.25">
      <c r="B80" s="2"/>
      <c r="C80" s="39"/>
      <c r="D80" s="39"/>
      <c r="G80" s="16"/>
      <c r="H80" s="16"/>
      <c r="I80" s="16"/>
      <c r="J80" s="16"/>
    </row>
    <row r="81" spans="2:10" x14ac:dyDescent="0.25">
      <c r="B81" s="2"/>
      <c r="C81" s="39"/>
      <c r="D81" s="39"/>
      <c r="G81" s="16"/>
      <c r="H81" s="16"/>
      <c r="I81" s="16"/>
      <c r="J81" s="16"/>
    </row>
    <row r="82" spans="2:10" x14ac:dyDescent="0.25">
      <c r="B82" s="2"/>
      <c r="C82" s="17"/>
      <c r="D82" s="17"/>
      <c r="G82" s="16"/>
      <c r="H82" s="16"/>
      <c r="I82" s="16"/>
      <c r="J82" s="16"/>
    </row>
    <row r="83" spans="2:10" x14ac:dyDescent="0.25">
      <c r="B83" s="2"/>
      <c r="C83" s="17"/>
      <c r="D83" s="17"/>
      <c r="G83" s="16"/>
      <c r="H83" s="16"/>
      <c r="I83" s="16"/>
      <c r="J83" s="16"/>
    </row>
    <row r="84" spans="2:10" x14ac:dyDescent="0.25">
      <c r="B84" s="2"/>
      <c r="C84" s="17"/>
      <c r="D84" s="17"/>
      <c r="G84" s="16"/>
      <c r="H84" s="16"/>
      <c r="I84" s="16"/>
      <c r="J84" s="16"/>
    </row>
    <row r="85" spans="2:10" x14ac:dyDescent="0.25">
      <c r="B85" s="2"/>
      <c r="C85" s="17"/>
      <c r="D85" s="17"/>
      <c r="G85" s="16"/>
      <c r="H85" s="16"/>
      <c r="I85" s="16"/>
      <c r="J85" s="16"/>
    </row>
    <row r="86" spans="2:10" x14ac:dyDescent="0.25">
      <c r="B86" s="2"/>
      <c r="C86" s="17"/>
      <c r="D86" s="17"/>
    </row>
    <row r="87" spans="2:10" x14ac:dyDescent="0.25">
      <c r="B87" s="2"/>
      <c r="C87" s="17"/>
      <c r="D87" s="17"/>
    </row>
    <row r="88" spans="2:10" x14ac:dyDescent="0.25">
      <c r="B88" s="2"/>
      <c r="C88" s="17"/>
      <c r="D88" s="17"/>
    </row>
    <row r="89" spans="2:10" x14ac:dyDescent="0.25">
      <c r="B89" s="2"/>
      <c r="C89" s="17"/>
      <c r="D89" s="17"/>
    </row>
    <row r="90" spans="2:10" x14ac:dyDescent="0.25">
      <c r="B90" s="2"/>
      <c r="C90" s="17"/>
      <c r="D90" s="17"/>
    </row>
    <row r="91" spans="2:10" x14ac:dyDescent="0.25">
      <c r="B91" s="2"/>
      <c r="C91" s="17"/>
      <c r="D91" s="17"/>
    </row>
    <row r="92" spans="2:10" x14ac:dyDescent="0.25">
      <c r="B92" s="2"/>
      <c r="C92" s="17"/>
      <c r="D92" s="17"/>
    </row>
    <row r="93" spans="2:10" x14ac:dyDescent="0.25">
      <c r="B93" s="2"/>
      <c r="C93" s="17"/>
      <c r="D93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X52"/>
  <sheetViews>
    <sheetView topLeftCell="A25" zoomScaleNormal="100" workbookViewId="0">
      <selection activeCell="L33" sqref="L33"/>
    </sheetView>
  </sheetViews>
  <sheetFormatPr defaultColWidth="9.140625" defaultRowHeight="15" x14ac:dyDescent="0.25"/>
  <cols>
    <col min="1" max="1" width="5.85546875" style="16" customWidth="1"/>
    <col min="2" max="2" width="26.7109375" style="16" bestFit="1" customWidth="1"/>
    <col min="3" max="3" width="14.7109375" style="16" customWidth="1"/>
    <col min="4" max="13" width="9.140625" style="16"/>
    <col min="14" max="14" width="14.42578125" style="16" bestFit="1" customWidth="1"/>
    <col min="15" max="15" width="11.5703125" style="16" bestFit="1" customWidth="1"/>
    <col min="16" max="16384" width="9.140625" style="16"/>
  </cols>
  <sheetData>
    <row r="1" spans="2:24" ht="15" customHeight="1" x14ac:dyDescent="0.25">
      <c r="B1" s="56" t="s">
        <v>147</v>
      </c>
      <c r="C1" s="88">
        <v>2020</v>
      </c>
      <c r="D1" s="89"/>
      <c r="E1" s="89"/>
      <c r="F1" s="89"/>
      <c r="G1" s="89"/>
      <c r="H1" s="89"/>
      <c r="I1" s="89"/>
      <c r="J1" s="89"/>
      <c r="K1" s="89"/>
      <c r="L1" s="89"/>
      <c r="N1" s="41" t="s">
        <v>79</v>
      </c>
      <c r="X1" s="42"/>
    </row>
    <row r="2" spans="2:24" ht="42" x14ac:dyDescent="0.25">
      <c r="B2" s="42"/>
      <c r="C2" s="43" t="s">
        <v>80</v>
      </c>
      <c r="D2" s="43" t="s">
        <v>81</v>
      </c>
      <c r="E2" s="43" t="s">
        <v>82</v>
      </c>
      <c r="F2" s="43" t="s">
        <v>83</v>
      </c>
      <c r="G2" s="43" t="s">
        <v>84</v>
      </c>
      <c r="H2" s="43" t="s">
        <v>85</v>
      </c>
      <c r="I2" s="43" t="s">
        <v>86</v>
      </c>
      <c r="J2" s="43" t="s">
        <v>87</v>
      </c>
      <c r="K2" s="43" t="s">
        <v>88</v>
      </c>
      <c r="L2" s="43" t="s">
        <v>89</v>
      </c>
    </row>
    <row r="3" spans="2:24" s="42" customFormat="1" x14ac:dyDescent="0.25">
      <c r="B3" s="44" t="s">
        <v>90</v>
      </c>
      <c r="C3" s="45">
        <v>2570511</v>
      </c>
      <c r="D3" s="45">
        <v>2412123</v>
      </c>
      <c r="E3" s="45">
        <v>943321</v>
      </c>
      <c r="F3" s="45">
        <v>1468802</v>
      </c>
      <c r="G3" s="45" t="s">
        <v>91</v>
      </c>
      <c r="H3" s="45" t="s">
        <v>91</v>
      </c>
      <c r="I3" s="45" t="s">
        <v>91</v>
      </c>
      <c r="J3" s="45">
        <v>158388</v>
      </c>
      <c r="K3" s="45">
        <v>48723</v>
      </c>
      <c r="L3" s="45">
        <v>109665</v>
      </c>
      <c r="X3" s="16"/>
    </row>
    <row r="4" spans="2:24" x14ac:dyDescent="0.25">
      <c r="B4" s="44" t="s">
        <v>92</v>
      </c>
      <c r="C4" s="46">
        <v>19200</v>
      </c>
      <c r="D4" s="46">
        <v>15400</v>
      </c>
      <c r="E4" s="46">
        <v>6200</v>
      </c>
      <c r="F4" s="46">
        <v>9200</v>
      </c>
      <c r="G4" s="46" t="s">
        <v>91</v>
      </c>
      <c r="H4" s="46" t="s">
        <v>91</v>
      </c>
      <c r="I4" s="46" t="s">
        <v>91</v>
      </c>
      <c r="J4" s="46">
        <v>3800</v>
      </c>
      <c r="K4" s="46">
        <v>1100</v>
      </c>
      <c r="L4" s="46">
        <v>2700</v>
      </c>
    </row>
    <row r="5" spans="2:24" x14ac:dyDescent="0.25">
      <c r="B5" s="44" t="s">
        <v>93</v>
      </c>
      <c r="C5" s="46">
        <v>1504524</v>
      </c>
      <c r="D5" s="46">
        <v>862487</v>
      </c>
      <c r="E5" s="46">
        <v>453635</v>
      </c>
      <c r="F5" s="46">
        <v>408852</v>
      </c>
      <c r="G5" s="46">
        <v>505982</v>
      </c>
      <c r="H5" s="46">
        <v>273846</v>
      </c>
      <c r="I5" s="46">
        <v>232136</v>
      </c>
      <c r="J5" s="46">
        <v>136055</v>
      </c>
      <c r="K5" s="46">
        <v>45175</v>
      </c>
      <c r="L5" s="46">
        <v>90880</v>
      </c>
    </row>
    <row r="6" spans="2:24" x14ac:dyDescent="0.25">
      <c r="B6" s="44" t="s">
        <v>94</v>
      </c>
      <c r="C6" s="45">
        <v>89066</v>
      </c>
      <c r="D6" s="45">
        <v>51609</v>
      </c>
      <c r="E6" s="45">
        <v>37569</v>
      </c>
      <c r="F6" s="45">
        <v>14040</v>
      </c>
      <c r="G6" s="45">
        <v>11002</v>
      </c>
      <c r="H6" s="45">
        <v>7058</v>
      </c>
      <c r="I6" s="45">
        <v>3944</v>
      </c>
      <c r="J6" s="45">
        <v>26455</v>
      </c>
      <c r="K6" s="45">
        <v>16701</v>
      </c>
      <c r="L6" s="45">
        <v>9754</v>
      </c>
    </row>
    <row r="7" spans="2:24" x14ac:dyDescent="0.25">
      <c r="B7" s="44" t="s">
        <v>95</v>
      </c>
      <c r="C7" s="45">
        <v>1179911</v>
      </c>
      <c r="D7" s="45">
        <v>980707</v>
      </c>
      <c r="E7" s="45">
        <v>710823</v>
      </c>
      <c r="F7" s="45">
        <v>269884</v>
      </c>
      <c r="G7" s="45">
        <v>184832</v>
      </c>
      <c r="H7" s="45">
        <v>139348</v>
      </c>
      <c r="I7" s="45">
        <v>45484</v>
      </c>
      <c r="J7" s="45">
        <v>14372</v>
      </c>
      <c r="K7" s="45">
        <v>9043</v>
      </c>
      <c r="L7" s="45">
        <v>5329</v>
      </c>
    </row>
    <row r="8" spans="2:24" x14ac:dyDescent="0.25">
      <c r="B8" s="44" t="s">
        <v>96</v>
      </c>
      <c r="C8" s="46">
        <v>11038395</v>
      </c>
      <c r="D8" s="46">
        <v>7385538</v>
      </c>
      <c r="E8" s="46">
        <v>6357829</v>
      </c>
      <c r="F8" s="46">
        <v>1027709</v>
      </c>
      <c r="G8" s="46">
        <v>2697209</v>
      </c>
      <c r="H8" s="46">
        <v>1697479</v>
      </c>
      <c r="I8" s="46">
        <v>999730</v>
      </c>
      <c r="J8" s="46">
        <v>955648</v>
      </c>
      <c r="K8" s="46">
        <v>845687</v>
      </c>
      <c r="L8" s="46">
        <v>109961</v>
      </c>
    </row>
    <row r="9" spans="2:24" x14ac:dyDescent="0.25">
      <c r="B9" s="44" t="s">
        <v>97</v>
      </c>
      <c r="C9" s="45">
        <v>1838617</v>
      </c>
      <c r="D9" s="45">
        <v>1320046</v>
      </c>
      <c r="E9" s="45">
        <v>1191435</v>
      </c>
      <c r="F9" s="45">
        <v>128611</v>
      </c>
      <c r="G9" s="45">
        <v>383283</v>
      </c>
      <c r="H9" s="45">
        <v>276765</v>
      </c>
      <c r="I9" s="45">
        <v>106518</v>
      </c>
      <c r="J9" s="45">
        <v>135288</v>
      </c>
      <c r="K9" s="45">
        <v>96572</v>
      </c>
      <c r="L9" s="45">
        <v>38716</v>
      </c>
    </row>
    <row r="10" spans="2:24" x14ac:dyDescent="0.25">
      <c r="B10" s="44" t="s">
        <v>98</v>
      </c>
      <c r="C10" s="46">
        <v>6611490</v>
      </c>
      <c r="D10" s="46">
        <v>1711218</v>
      </c>
      <c r="E10" s="46">
        <v>417941</v>
      </c>
      <c r="F10" s="46">
        <v>1293277</v>
      </c>
      <c r="G10" s="46">
        <v>2176844</v>
      </c>
      <c r="H10" s="46">
        <v>1075388</v>
      </c>
      <c r="I10" s="46">
        <v>1101456</v>
      </c>
      <c r="J10" s="46">
        <v>2723428</v>
      </c>
      <c r="K10" s="46">
        <v>2072156</v>
      </c>
      <c r="L10" s="46">
        <v>651272</v>
      </c>
    </row>
    <row r="11" spans="2:24" x14ac:dyDescent="0.25">
      <c r="B11" s="44" t="s">
        <v>99</v>
      </c>
      <c r="C11" s="45">
        <v>2601004</v>
      </c>
      <c r="D11" s="45">
        <v>1643738</v>
      </c>
      <c r="E11" s="45">
        <v>161357</v>
      </c>
      <c r="F11" s="45">
        <v>1482381</v>
      </c>
      <c r="G11" s="45">
        <v>649224</v>
      </c>
      <c r="H11" s="45">
        <v>114295</v>
      </c>
      <c r="I11" s="45">
        <v>534929</v>
      </c>
      <c r="J11" s="45">
        <v>308042</v>
      </c>
      <c r="K11" s="45">
        <v>72302</v>
      </c>
      <c r="L11" s="45">
        <v>235740</v>
      </c>
    </row>
    <row r="12" spans="2:24" x14ac:dyDescent="0.25">
      <c r="B12" s="44" t="s">
        <v>100</v>
      </c>
      <c r="C12" s="46">
        <v>643555</v>
      </c>
      <c r="D12" s="46">
        <v>314673</v>
      </c>
      <c r="E12" s="46">
        <v>169519</v>
      </c>
      <c r="F12" s="46">
        <v>145154</v>
      </c>
      <c r="G12" s="46">
        <v>282246</v>
      </c>
      <c r="H12" s="46">
        <v>111331</v>
      </c>
      <c r="I12" s="46">
        <v>170915</v>
      </c>
      <c r="J12" s="46">
        <v>46636</v>
      </c>
      <c r="K12" s="46">
        <v>26734</v>
      </c>
      <c r="L12" s="46">
        <v>19902</v>
      </c>
    </row>
    <row r="13" spans="2:24" x14ac:dyDescent="0.25">
      <c r="B13" s="44" t="s">
        <v>101</v>
      </c>
      <c r="C13" s="45">
        <v>877662</v>
      </c>
      <c r="D13" s="45">
        <v>321080</v>
      </c>
      <c r="E13" s="45">
        <v>211007</v>
      </c>
      <c r="F13" s="45">
        <v>110073</v>
      </c>
      <c r="G13" s="45">
        <v>156335</v>
      </c>
      <c r="H13" s="45">
        <v>53387</v>
      </c>
      <c r="I13" s="45">
        <v>102948</v>
      </c>
      <c r="J13" s="45">
        <v>400247</v>
      </c>
      <c r="K13" s="45">
        <v>196717</v>
      </c>
      <c r="L13" s="45">
        <v>203530</v>
      </c>
    </row>
    <row r="14" spans="2:24" x14ac:dyDescent="0.25">
      <c r="B14" s="44" t="s">
        <v>102</v>
      </c>
      <c r="C14" s="46">
        <v>1481125</v>
      </c>
      <c r="D14" s="46">
        <v>759648</v>
      </c>
      <c r="E14" s="46">
        <v>599963</v>
      </c>
      <c r="F14" s="46">
        <v>159685</v>
      </c>
      <c r="G14" s="46">
        <v>403216</v>
      </c>
      <c r="H14" s="46">
        <v>255079</v>
      </c>
      <c r="I14" s="46">
        <v>148137</v>
      </c>
      <c r="J14" s="46">
        <v>318261</v>
      </c>
      <c r="K14" s="46">
        <v>215075</v>
      </c>
      <c r="L14" s="46">
        <v>103186</v>
      </c>
    </row>
    <row r="15" spans="2:24" x14ac:dyDescent="0.25">
      <c r="B15" s="103" t="s">
        <v>103</v>
      </c>
      <c r="C15" s="104">
        <v>3087370</v>
      </c>
      <c r="D15" s="104">
        <v>942660</v>
      </c>
      <c r="E15" s="104">
        <v>165170</v>
      </c>
      <c r="F15" s="104">
        <v>777490</v>
      </c>
      <c r="G15" s="104">
        <v>314020</v>
      </c>
      <c r="H15" s="104">
        <v>224910</v>
      </c>
      <c r="I15" s="104">
        <v>89110</v>
      </c>
      <c r="J15" s="104">
        <v>1830690</v>
      </c>
      <c r="K15" s="104">
        <v>894580</v>
      </c>
      <c r="L15" s="104">
        <v>936110</v>
      </c>
    </row>
    <row r="16" spans="2:24" x14ac:dyDescent="0.25">
      <c r="B16" s="44" t="s">
        <v>104</v>
      </c>
      <c r="C16" s="46">
        <v>487931</v>
      </c>
      <c r="D16" s="46">
        <v>32460</v>
      </c>
      <c r="E16" s="46">
        <v>10820</v>
      </c>
      <c r="F16" s="46">
        <v>21640</v>
      </c>
      <c r="G16" s="46">
        <v>67031</v>
      </c>
      <c r="H16" s="46">
        <v>20146</v>
      </c>
      <c r="I16" s="46">
        <v>46885</v>
      </c>
      <c r="J16" s="46">
        <v>388440</v>
      </c>
      <c r="K16" s="46">
        <v>116560</v>
      </c>
      <c r="L16" s="46">
        <v>271880</v>
      </c>
    </row>
    <row r="17" spans="1:17" x14ac:dyDescent="0.25">
      <c r="B17" s="44" t="s">
        <v>105</v>
      </c>
      <c r="C17" s="45">
        <v>1411637</v>
      </c>
      <c r="D17" s="45">
        <v>271909</v>
      </c>
      <c r="E17" s="45">
        <v>166153</v>
      </c>
      <c r="F17" s="45">
        <v>105756</v>
      </c>
      <c r="G17" s="45">
        <v>147639</v>
      </c>
      <c r="H17" s="45">
        <v>94182</v>
      </c>
      <c r="I17" s="45">
        <v>53457</v>
      </c>
      <c r="J17" s="45">
        <v>992089</v>
      </c>
      <c r="K17" s="45">
        <v>443496</v>
      </c>
      <c r="L17" s="45">
        <v>548593</v>
      </c>
      <c r="N17" s="2" t="s">
        <v>77</v>
      </c>
    </row>
    <row r="18" spans="1:17" x14ac:dyDescent="0.25">
      <c r="B18" s="44" t="s">
        <v>106</v>
      </c>
      <c r="C18" s="46">
        <v>9667419</v>
      </c>
      <c r="D18" s="46">
        <v>653455</v>
      </c>
      <c r="E18" s="46">
        <v>214715</v>
      </c>
      <c r="F18" s="46">
        <v>438740</v>
      </c>
      <c r="G18" s="46">
        <v>2148607</v>
      </c>
      <c r="H18" s="46">
        <v>928562</v>
      </c>
      <c r="I18" s="46">
        <v>1220045</v>
      </c>
      <c r="J18" s="46">
        <v>6865357</v>
      </c>
      <c r="K18" s="46">
        <v>3466377</v>
      </c>
      <c r="L18" s="46">
        <v>3398980</v>
      </c>
    </row>
    <row r="19" spans="1:17" x14ac:dyDescent="0.25">
      <c r="B19" s="44" t="s">
        <v>107</v>
      </c>
      <c r="C19" s="45">
        <v>86187</v>
      </c>
      <c r="D19" s="45">
        <v>27260</v>
      </c>
      <c r="E19" s="45">
        <v>499</v>
      </c>
      <c r="F19" s="45">
        <v>26761</v>
      </c>
      <c r="G19" s="45">
        <v>26024</v>
      </c>
      <c r="H19" s="45">
        <v>11197</v>
      </c>
      <c r="I19" s="45">
        <v>14827</v>
      </c>
      <c r="J19" s="45">
        <v>32903</v>
      </c>
      <c r="K19" s="45">
        <v>3808</v>
      </c>
      <c r="L19" s="45">
        <v>29095</v>
      </c>
    </row>
    <row r="20" spans="1:17" x14ac:dyDescent="0.25">
      <c r="B20" s="44" t="s">
        <v>108</v>
      </c>
      <c r="C20" s="46">
        <v>293657</v>
      </c>
      <c r="D20" s="46">
        <v>36347</v>
      </c>
      <c r="E20" s="46">
        <v>9839</v>
      </c>
      <c r="F20" s="46">
        <v>26508</v>
      </c>
      <c r="G20" s="46">
        <v>72942</v>
      </c>
      <c r="H20" s="46">
        <v>20716</v>
      </c>
      <c r="I20" s="46">
        <v>52226</v>
      </c>
      <c r="J20" s="46">
        <v>184368</v>
      </c>
      <c r="K20" s="46">
        <v>39288</v>
      </c>
      <c r="L20" s="46">
        <v>145080</v>
      </c>
    </row>
    <row r="21" spans="1:17" x14ac:dyDescent="0.25">
      <c r="B21" s="44" t="s">
        <v>109</v>
      </c>
      <c r="C21" s="45">
        <v>5796371</v>
      </c>
      <c r="D21" s="45">
        <v>2293440</v>
      </c>
      <c r="E21" s="45">
        <v>1576018</v>
      </c>
      <c r="F21" s="45">
        <v>717422</v>
      </c>
      <c r="G21" s="45">
        <v>2398960</v>
      </c>
      <c r="H21" s="45">
        <v>1514334</v>
      </c>
      <c r="I21" s="45">
        <v>884626</v>
      </c>
      <c r="J21" s="45">
        <v>1103971</v>
      </c>
      <c r="K21" s="45">
        <v>695233</v>
      </c>
      <c r="L21" s="45">
        <v>408738</v>
      </c>
    </row>
    <row r="22" spans="1:17" x14ac:dyDescent="0.25">
      <c r="B22" s="44" t="s">
        <v>110</v>
      </c>
      <c r="C22" s="46">
        <v>629873</v>
      </c>
      <c r="D22" s="46">
        <v>423406</v>
      </c>
      <c r="E22" s="46">
        <v>259931</v>
      </c>
      <c r="F22" s="46">
        <v>163475</v>
      </c>
      <c r="G22" s="46">
        <v>92312</v>
      </c>
      <c r="H22" s="46">
        <v>25375</v>
      </c>
      <c r="I22" s="46">
        <v>66937</v>
      </c>
      <c r="J22" s="46">
        <v>114155</v>
      </c>
      <c r="K22" s="46">
        <v>30317</v>
      </c>
      <c r="L22" s="46">
        <v>83838</v>
      </c>
    </row>
    <row r="23" spans="1:17" x14ac:dyDescent="0.25">
      <c r="B23" s="44" t="s">
        <v>17</v>
      </c>
      <c r="C23" s="46">
        <v>51915505</v>
      </c>
      <c r="D23" s="46">
        <v>22459204</v>
      </c>
      <c r="E23" s="46">
        <v>13663744</v>
      </c>
      <c r="F23" s="46">
        <v>8795460</v>
      </c>
      <c r="G23" s="46">
        <v>12717708</v>
      </c>
      <c r="H23" s="46">
        <v>6843398</v>
      </c>
      <c r="I23" s="46">
        <v>5874310</v>
      </c>
      <c r="J23" s="46">
        <v>16738593</v>
      </c>
      <c r="K23" s="46">
        <v>9335644</v>
      </c>
      <c r="L23" s="46">
        <v>7402949</v>
      </c>
    </row>
    <row r="27" spans="1:17" x14ac:dyDescent="0.25">
      <c r="C27" s="90" t="s">
        <v>111</v>
      </c>
      <c r="D27" s="90"/>
      <c r="E27" s="90"/>
      <c r="F27" s="90" t="s">
        <v>112</v>
      </c>
      <c r="G27" s="90"/>
      <c r="H27" s="90"/>
      <c r="I27" s="90" t="s">
        <v>113</v>
      </c>
      <c r="J27" s="90"/>
      <c r="K27" s="90"/>
      <c r="N27" s="47" t="s">
        <v>114</v>
      </c>
    </row>
    <row r="28" spans="1:17" ht="36" x14ac:dyDescent="0.25">
      <c r="C28" s="48" t="s">
        <v>115</v>
      </c>
      <c r="D28" s="49" t="s">
        <v>116</v>
      </c>
      <c r="E28" s="49" t="s">
        <v>117</v>
      </c>
      <c r="F28" s="50" t="s">
        <v>118</v>
      </c>
      <c r="G28" s="49" t="s">
        <v>119</v>
      </c>
      <c r="H28" s="49" t="s">
        <v>120</v>
      </c>
      <c r="I28" s="50" t="s">
        <v>121</v>
      </c>
      <c r="J28" s="49" t="s">
        <v>122</v>
      </c>
      <c r="K28" s="49" t="s">
        <v>123</v>
      </c>
      <c r="L28" s="51"/>
      <c r="O28" s="52" t="s">
        <v>124</v>
      </c>
      <c r="P28" s="49" t="s">
        <v>125</v>
      </c>
      <c r="Q28" s="49" t="s">
        <v>126</v>
      </c>
    </row>
    <row r="29" spans="1:17" x14ac:dyDescent="0.25">
      <c r="A29" s="47">
        <v>1</v>
      </c>
      <c r="B29" s="53" t="s">
        <v>127</v>
      </c>
      <c r="C29" s="34">
        <f t="shared" ref="C29:H49" si="0">D3/D$23*100</f>
        <v>10.740019993584813</v>
      </c>
      <c r="D29" s="34">
        <f t="shared" si="0"/>
        <v>6.903825188762319</v>
      </c>
      <c r="E29" s="34">
        <f t="shared" si="0"/>
        <v>16.699547266430635</v>
      </c>
      <c r="F29" s="34"/>
      <c r="G29" s="34"/>
      <c r="H29" s="34"/>
      <c r="I29" s="34">
        <f>J3/J$23*100</f>
        <v>0.94624440656392084</v>
      </c>
      <c r="J29" s="34">
        <f t="shared" ref="I29:K49" si="1">K3/K$23*100</f>
        <v>0.52190293460204784</v>
      </c>
      <c r="K29" s="34">
        <f t="shared" si="1"/>
        <v>1.4813691138490892</v>
      </c>
      <c r="M29" s="42"/>
      <c r="N29" s="53" t="s">
        <v>127</v>
      </c>
      <c r="O29" s="17">
        <v>10.7400199935848</v>
      </c>
      <c r="Q29" s="17">
        <v>0.94624440656392084</v>
      </c>
    </row>
    <row r="30" spans="1:17" x14ac:dyDescent="0.25">
      <c r="A30" s="47">
        <v>2</v>
      </c>
      <c r="B30" s="53" t="s">
        <v>128</v>
      </c>
      <c r="C30" s="34">
        <f t="shared" si="0"/>
        <v>6.8568770291235606E-2</v>
      </c>
      <c r="D30" s="34">
        <f t="shared" si="0"/>
        <v>4.5375557387492035E-2</v>
      </c>
      <c r="E30" s="34">
        <f t="shared" si="0"/>
        <v>0.10459941833627805</v>
      </c>
      <c r="F30" s="34"/>
      <c r="G30" s="34"/>
      <c r="H30" s="34"/>
      <c r="I30" s="34">
        <f t="shared" si="1"/>
        <v>2.2702027583799904E-2</v>
      </c>
      <c r="J30" s="34">
        <f t="shared" si="1"/>
        <v>1.1782797201778474E-2</v>
      </c>
      <c r="K30" s="34">
        <f t="shared" si="1"/>
        <v>3.6471951920781842E-2</v>
      </c>
      <c r="M30" s="47">
        <v>1</v>
      </c>
      <c r="N30" s="53" t="s">
        <v>128</v>
      </c>
      <c r="O30" s="17">
        <v>6.8568770291235606E-2</v>
      </c>
      <c r="Q30" s="17">
        <v>2.2702027583799904E-2</v>
      </c>
    </row>
    <row r="31" spans="1:17" x14ac:dyDescent="0.25">
      <c r="A31" s="47">
        <v>3</v>
      </c>
      <c r="B31" s="53" t="s">
        <v>129</v>
      </c>
      <c r="C31" s="34">
        <f t="shared" si="0"/>
        <v>3.8402385053361638</v>
      </c>
      <c r="D31" s="34">
        <f t="shared" si="0"/>
        <v>3.3199904799153148</v>
      </c>
      <c r="E31" s="34">
        <f t="shared" si="0"/>
        <v>4.648443628872168</v>
      </c>
      <c r="F31" s="34">
        <f t="shared" si="0"/>
        <v>3.9785628039266197</v>
      </c>
      <c r="G31" s="34">
        <f t="shared" si="0"/>
        <v>4.0016085576200595</v>
      </c>
      <c r="H31" s="34">
        <f t="shared" si="0"/>
        <v>3.9517151801658406</v>
      </c>
      <c r="I31" s="34">
        <f t="shared" si="1"/>
        <v>0.81282220076681488</v>
      </c>
      <c r="J31" s="34">
        <f t="shared" si="1"/>
        <v>0.48389805780940237</v>
      </c>
      <c r="K31" s="34">
        <f t="shared" si="1"/>
        <v>1.2276188853928347</v>
      </c>
      <c r="M31" s="47">
        <v>2</v>
      </c>
      <c r="N31" s="53" t="s">
        <v>129</v>
      </c>
      <c r="O31" s="17">
        <v>3.8402385053361638</v>
      </c>
      <c r="P31" s="17">
        <v>3.9785628039266197</v>
      </c>
      <c r="Q31" s="17">
        <v>0.81282220076681488</v>
      </c>
    </row>
    <row r="32" spans="1:17" x14ac:dyDescent="0.25">
      <c r="A32" s="47">
        <v>4</v>
      </c>
      <c r="B32" s="53" t="s">
        <v>130</v>
      </c>
      <c r="C32" s="34">
        <f t="shared" si="0"/>
        <v>0.22978997830911549</v>
      </c>
      <c r="D32" s="34">
        <f t="shared" si="0"/>
        <v>0.27495392185333684</v>
      </c>
      <c r="E32" s="34">
        <f t="shared" si="0"/>
        <v>0.15962780798275475</v>
      </c>
      <c r="F32" s="34">
        <f t="shared" si="0"/>
        <v>8.6509298688096939E-2</v>
      </c>
      <c r="G32" s="34">
        <f t="shared" si="0"/>
        <v>0.10313589827743469</v>
      </c>
      <c r="H32" s="34">
        <f t="shared" si="0"/>
        <v>6.7139800248880291E-2</v>
      </c>
      <c r="I32" s="34">
        <f t="shared" si="1"/>
        <v>0.15804793150774382</v>
      </c>
      <c r="J32" s="34">
        <f t="shared" si="1"/>
        <v>0.17889499642445664</v>
      </c>
      <c r="K32" s="34">
        <f t="shared" si="1"/>
        <v>0.13175830334640964</v>
      </c>
      <c r="M32" s="47">
        <v>3</v>
      </c>
      <c r="N32" s="53" t="s">
        <v>130</v>
      </c>
      <c r="O32" s="17">
        <v>0.22978997830911549</v>
      </c>
      <c r="P32" s="17">
        <v>8.6509298688096939E-2</v>
      </c>
      <c r="Q32" s="17">
        <v>0.15804793150774382</v>
      </c>
    </row>
    <row r="33" spans="1:17" x14ac:dyDescent="0.25">
      <c r="A33" s="47">
        <v>5</v>
      </c>
      <c r="B33" s="53" t="s">
        <v>131</v>
      </c>
      <c r="C33" s="34">
        <f t="shared" si="0"/>
        <v>4.3666151302601817</v>
      </c>
      <c r="D33" s="34">
        <f t="shared" si="0"/>
        <v>5.2022564240079445</v>
      </c>
      <c r="E33" s="34">
        <f t="shared" si="0"/>
        <v>3.0684466758987021</v>
      </c>
      <c r="F33" s="34">
        <f t="shared" si="0"/>
        <v>1.4533436370767439</v>
      </c>
      <c r="G33" s="34">
        <f t="shared" si="0"/>
        <v>2.0362398913522197</v>
      </c>
      <c r="H33" s="34">
        <f t="shared" si="0"/>
        <v>0.77428668218054542</v>
      </c>
      <c r="I33" s="34">
        <f t="shared" si="1"/>
        <v>8.5861458009045322E-2</v>
      </c>
      <c r="J33" s="34">
        <f t="shared" si="1"/>
        <v>9.6865304632438851E-2</v>
      </c>
      <c r="K33" s="34">
        <f t="shared" si="1"/>
        <v>7.1984826587350531E-2</v>
      </c>
      <c r="M33" s="47">
        <v>4</v>
      </c>
      <c r="N33" s="53" t="s">
        <v>131</v>
      </c>
      <c r="O33" s="17">
        <v>4.3666151302601817</v>
      </c>
      <c r="P33" s="17">
        <v>1.4533436370767439</v>
      </c>
      <c r="Q33" s="17">
        <v>8.5861458009045322E-2</v>
      </c>
    </row>
    <row r="34" spans="1:17" x14ac:dyDescent="0.25">
      <c r="A34" s="47">
        <v>6</v>
      </c>
      <c r="B34" s="53" t="s">
        <v>132</v>
      </c>
      <c r="C34" s="34">
        <f t="shared" si="0"/>
        <v>32.884237571376083</v>
      </c>
      <c r="D34" s="34">
        <f t="shared" si="0"/>
        <v>46.530650749896949</v>
      </c>
      <c r="E34" s="34">
        <f t="shared" si="0"/>
        <v>11.684539523799778</v>
      </c>
      <c r="F34" s="34">
        <f t="shared" si="0"/>
        <v>21.208294765063012</v>
      </c>
      <c r="G34" s="34">
        <f t="shared" si="0"/>
        <v>24.804621914434904</v>
      </c>
      <c r="H34" s="34">
        <f t="shared" si="0"/>
        <v>17.018679640672694</v>
      </c>
      <c r="I34" s="34">
        <f t="shared" si="1"/>
        <v>5.7092492780008453</v>
      </c>
      <c r="J34" s="34">
        <f t="shared" si="1"/>
        <v>9.0586894701640297</v>
      </c>
      <c r="K34" s="34">
        <f t="shared" si="1"/>
        <v>1.4853675204300341</v>
      </c>
      <c r="M34" s="47">
        <v>5</v>
      </c>
      <c r="N34" s="53" t="s">
        <v>132</v>
      </c>
      <c r="O34" s="17">
        <v>32.884237571376083</v>
      </c>
      <c r="P34" s="17">
        <v>21.208294765063012</v>
      </c>
      <c r="Q34" s="17">
        <v>5.7092492780008453</v>
      </c>
    </row>
    <row r="35" spans="1:17" x14ac:dyDescent="0.25">
      <c r="A35" s="47">
        <v>7</v>
      </c>
      <c r="B35" s="53" t="s">
        <v>133</v>
      </c>
      <c r="C35" s="34">
        <f t="shared" si="0"/>
        <v>5.8775279836275587</v>
      </c>
      <c r="D35" s="34">
        <f t="shared" si="0"/>
        <v>8.7196818090268682</v>
      </c>
      <c r="E35" s="34">
        <f t="shared" si="0"/>
        <v>1.4622430208312016</v>
      </c>
      <c r="F35" s="34">
        <f t="shared" si="0"/>
        <v>3.0137741800645208</v>
      </c>
      <c r="G35" s="34">
        <f t="shared" si="0"/>
        <v>4.0442628062842463</v>
      </c>
      <c r="H35" s="34">
        <f t="shared" si="0"/>
        <v>1.8132853049975231</v>
      </c>
      <c r="I35" s="34">
        <f t="shared" si="1"/>
        <v>0.80823997572555839</v>
      </c>
      <c r="J35" s="34">
        <f t="shared" si="1"/>
        <v>1.0344439012455917</v>
      </c>
      <c r="K35" s="34">
        <f t="shared" si="1"/>
        <v>0.52298077428332956</v>
      </c>
      <c r="M35" s="47">
        <v>6</v>
      </c>
      <c r="N35" s="53" t="s">
        <v>133</v>
      </c>
      <c r="O35" s="17">
        <v>5.8775279836275587</v>
      </c>
      <c r="P35" s="17">
        <v>3.0137741800645208</v>
      </c>
      <c r="Q35" s="17">
        <v>0.80823997572555839</v>
      </c>
    </row>
    <row r="36" spans="1:17" x14ac:dyDescent="0.25">
      <c r="A36" s="47">
        <v>8</v>
      </c>
      <c r="B36" s="53" t="s">
        <v>134</v>
      </c>
      <c r="C36" s="34">
        <f t="shared" si="0"/>
        <v>7.6192281792355594</v>
      </c>
      <c r="D36" s="34">
        <f t="shared" si="0"/>
        <v>3.0587590048525501</v>
      </c>
      <c r="E36" s="34">
        <f t="shared" si="0"/>
        <v>14.703915429096376</v>
      </c>
      <c r="F36" s="34">
        <f t="shared" si="0"/>
        <v>17.116637683456798</v>
      </c>
      <c r="G36" s="34">
        <f t="shared" si="0"/>
        <v>15.714240206400387</v>
      </c>
      <c r="H36" s="34">
        <f t="shared" si="0"/>
        <v>18.750389407436789</v>
      </c>
      <c r="I36" s="34">
        <f t="shared" si="1"/>
        <v>16.270351994340267</v>
      </c>
      <c r="J36" s="34">
        <f t="shared" si="1"/>
        <v>22.196176289498617</v>
      </c>
      <c r="K36" s="34">
        <f t="shared" si="1"/>
        <v>8.7974670634634933</v>
      </c>
      <c r="M36" s="47">
        <v>7</v>
      </c>
      <c r="N36" s="53" t="s">
        <v>134</v>
      </c>
      <c r="O36" s="17">
        <v>7.6192281792355594</v>
      </c>
      <c r="P36" s="17">
        <v>17.116637683456798</v>
      </c>
      <c r="Q36" s="17">
        <v>16.270351994340267</v>
      </c>
    </row>
    <row r="37" spans="1:17" x14ac:dyDescent="0.25">
      <c r="A37" s="47">
        <v>9</v>
      </c>
      <c r="B37" s="53" t="s">
        <v>135</v>
      </c>
      <c r="C37" s="34">
        <f t="shared" si="0"/>
        <v>7.3187722948685083</v>
      </c>
      <c r="D37" s="34">
        <f t="shared" si="0"/>
        <v>1.1809135182860568</v>
      </c>
      <c r="E37" s="34">
        <f t="shared" si="0"/>
        <v>16.853933733994584</v>
      </c>
      <c r="F37" s="34">
        <f t="shared" si="0"/>
        <v>5.1048821061153475</v>
      </c>
      <c r="G37" s="34">
        <f t="shared" si="0"/>
        <v>1.6701498290761403</v>
      </c>
      <c r="H37" s="34">
        <f t="shared" si="0"/>
        <v>9.106243967376594</v>
      </c>
      <c r="I37" s="34">
        <f t="shared" si="1"/>
        <v>1.8403099949918134</v>
      </c>
      <c r="J37" s="34">
        <f t="shared" si="1"/>
        <v>0.77447254843907931</v>
      </c>
      <c r="K37" s="34">
        <f t="shared" si="1"/>
        <v>3.1844066465944856</v>
      </c>
      <c r="M37" s="47">
        <v>8</v>
      </c>
      <c r="N37" s="53" t="s">
        <v>135</v>
      </c>
      <c r="O37" s="17">
        <v>7.3187722948685083</v>
      </c>
      <c r="P37" s="17">
        <v>5.1048821061153475</v>
      </c>
      <c r="Q37" s="17">
        <v>1.8403099949918134</v>
      </c>
    </row>
    <row r="38" spans="1:17" x14ac:dyDescent="0.25">
      <c r="A38" s="47">
        <v>10</v>
      </c>
      <c r="B38" s="53" t="s">
        <v>136</v>
      </c>
      <c r="C38" s="34">
        <f t="shared" si="0"/>
        <v>1.4010870554450638</v>
      </c>
      <c r="D38" s="34">
        <f t="shared" si="0"/>
        <v>1.2406482439952036</v>
      </c>
      <c r="E38" s="34">
        <f t="shared" si="0"/>
        <v>1.6503286923026197</v>
      </c>
      <c r="F38" s="34">
        <f t="shared" si="0"/>
        <v>2.2193149897764597</v>
      </c>
      <c r="G38" s="34">
        <f t="shared" si="0"/>
        <v>1.6268380123441599</v>
      </c>
      <c r="H38" s="34">
        <f t="shared" si="0"/>
        <v>2.909533204750856</v>
      </c>
      <c r="I38" s="34">
        <f t="shared" si="1"/>
        <v>0.27861362063107697</v>
      </c>
      <c r="J38" s="34">
        <f t="shared" si="1"/>
        <v>0.2863648185384961</v>
      </c>
      <c r="K38" s="34">
        <f t="shared" si="1"/>
        <v>0.26883881004718524</v>
      </c>
      <c r="M38" s="47">
        <v>9</v>
      </c>
      <c r="N38" s="53" t="s">
        <v>136</v>
      </c>
      <c r="O38" s="17">
        <v>1.4010870554450638</v>
      </c>
      <c r="P38" s="17">
        <v>2.2193149897764597</v>
      </c>
      <c r="Q38" s="17">
        <v>0.27861362063107697</v>
      </c>
    </row>
    <row r="39" spans="1:17" x14ac:dyDescent="0.25">
      <c r="A39" s="47">
        <v>11</v>
      </c>
      <c r="B39" s="53" t="s">
        <v>137</v>
      </c>
      <c r="C39" s="34">
        <f t="shared" si="0"/>
        <v>1.4296143353967485</v>
      </c>
      <c r="D39" s="34">
        <f t="shared" si="0"/>
        <v>1.5442839093004086</v>
      </c>
      <c r="E39" s="34">
        <f t="shared" si="0"/>
        <v>1.2514751928836012</v>
      </c>
      <c r="F39" s="34">
        <f t="shared" si="0"/>
        <v>1.2292702427198359</v>
      </c>
      <c r="G39" s="34">
        <f t="shared" si="0"/>
        <v>0.78012414300614985</v>
      </c>
      <c r="H39" s="34">
        <f t="shared" si="0"/>
        <v>1.7525122099446573</v>
      </c>
      <c r="I39" s="34">
        <f t="shared" si="1"/>
        <v>2.3911627458771472</v>
      </c>
      <c r="J39" s="34">
        <f t="shared" si="1"/>
        <v>2.1071604701293234</v>
      </c>
      <c r="K39" s="34">
        <f t="shared" si="1"/>
        <v>2.749309768309899</v>
      </c>
      <c r="M39" s="47">
        <v>10</v>
      </c>
      <c r="N39" s="53" t="s">
        <v>137</v>
      </c>
      <c r="O39" s="17">
        <v>1.4296143353967485</v>
      </c>
      <c r="P39" s="17">
        <v>1.2292702427198359</v>
      </c>
      <c r="Q39" s="17">
        <v>2.3911627458771472</v>
      </c>
    </row>
    <row r="40" spans="1:17" x14ac:dyDescent="0.25">
      <c r="A40" s="47">
        <v>12</v>
      </c>
      <c r="B40" s="53" t="s">
        <v>138</v>
      </c>
      <c r="C40" s="34">
        <f t="shared" si="0"/>
        <v>3.3823460528699059</v>
      </c>
      <c r="D40" s="34">
        <f t="shared" si="0"/>
        <v>4.3909121833664333</v>
      </c>
      <c r="E40" s="34">
        <f t="shared" si="0"/>
        <v>1.8155389257639736</v>
      </c>
      <c r="F40" s="34">
        <f t="shared" si="0"/>
        <v>3.1705083966387653</v>
      </c>
      <c r="G40" s="34">
        <f t="shared" si="0"/>
        <v>3.7273734481028282</v>
      </c>
      <c r="H40" s="34">
        <f t="shared" si="0"/>
        <v>2.5217770257272769</v>
      </c>
      <c r="I40" s="34">
        <f t="shared" si="1"/>
        <v>1.9013605265388793</v>
      </c>
      <c r="J40" s="34">
        <f t="shared" si="1"/>
        <v>2.3038046437931867</v>
      </c>
      <c r="K40" s="34">
        <f t="shared" si="1"/>
        <v>1.3938499373695536</v>
      </c>
      <c r="M40" s="47">
        <v>11</v>
      </c>
      <c r="N40" s="53" t="s">
        <v>138</v>
      </c>
      <c r="O40" s="17">
        <v>3.3823460528699059</v>
      </c>
      <c r="P40" s="17">
        <v>3.1705083966387653</v>
      </c>
      <c r="Q40" s="17">
        <v>1.9013605265388793</v>
      </c>
    </row>
    <row r="41" spans="1:17" x14ac:dyDescent="0.25">
      <c r="A41" s="47">
        <v>13</v>
      </c>
      <c r="B41" s="54" t="s">
        <v>16</v>
      </c>
      <c r="C41" s="105">
        <f t="shared" si="0"/>
        <v>4.1972101949828682</v>
      </c>
      <c r="D41" s="105">
        <f t="shared" si="0"/>
        <v>1.2088194860793644</v>
      </c>
      <c r="E41" s="105">
        <f t="shared" si="0"/>
        <v>8.8396741045948701</v>
      </c>
      <c r="F41" s="105">
        <f t="shared" si="0"/>
        <v>2.4691556057113435</v>
      </c>
      <c r="G41" s="105">
        <f t="shared" si="0"/>
        <v>3.2865252028305236</v>
      </c>
      <c r="H41" s="105">
        <f t="shared" si="0"/>
        <v>1.5169441176921203</v>
      </c>
      <c r="I41" s="105">
        <f t="shared" si="1"/>
        <v>10.936940757207013</v>
      </c>
      <c r="J41" s="105">
        <f t="shared" si="1"/>
        <v>9.5824133825154423</v>
      </c>
      <c r="K41" s="105">
        <f t="shared" si="1"/>
        <v>12.645095893541885</v>
      </c>
      <c r="M41" s="47">
        <v>12</v>
      </c>
      <c r="N41" s="53" t="s">
        <v>16</v>
      </c>
      <c r="O41" s="17">
        <v>4.1972101949828682</v>
      </c>
      <c r="P41" s="17">
        <v>2.4691556057113435</v>
      </c>
      <c r="Q41" s="17">
        <v>10.936940757207013</v>
      </c>
    </row>
    <row r="42" spans="1:17" x14ac:dyDescent="0.25">
      <c r="A42" s="47">
        <v>14</v>
      </c>
      <c r="B42" s="53" t="s">
        <v>139</v>
      </c>
      <c r="C42" s="34">
        <f t="shared" si="0"/>
        <v>0.14452871971776027</v>
      </c>
      <c r="D42" s="34">
        <f t="shared" si="0"/>
        <v>7.9187666279461902E-2</v>
      </c>
      <c r="E42" s="34">
        <f t="shared" si="0"/>
        <v>0.24603602313011483</v>
      </c>
      <c r="F42" s="34">
        <f t="shared" si="0"/>
        <v>0.52706824217068049</v>
      </c>
      <c r="G42" s="34">
        <f t="shared" si="0"/>
        <v>0.29438591763916117</v>
      </c>
      <c r="H42" s="34">
        <f t="shared" si="0"/>
        <v>0.79813629175171219</v>
      </c>
      <c r="I42" s="34">
        <f t="shared" si="1"/>
        <v>2.3206251564871669</v>
      </c>
      <c r="J42" s="34">
        <f t="shared" si="1"/>
        <v>1.2485480380357263</v>
      </c>
      <c r="K42" s="34">
        <f t="shared" si="1"/>
        <v>3.672590477119321</v>
      </c>
      <c r="M42" s="47">
        <v>13</v>
      </c>
      <c r="N42" s="53" t="s">
        <v>139</v>
      </c>
      <c r="O42" s="17">
        <v>0.14452871971776027</v>
      </c>
      <c r="P42" s="17">
        <v>0.52706824217068049</v>
      </c>
      <c r="Q42" s="17">
        <v>2.3206251564871669</v>
      </c>
    </row>
    <row r="43" spans="1:17" x14ac:dyDescent="0.25">
      <c r="A43" s="47">
        <v>15</v>
      </c>
      <c r="B43" s="53" t="s">
        <v>140</v>
      </c>
      <c r="C43" s="34">
        <f t="shared" si="0"/>
        <v>1.2106795948778952</v>
      </c>
      <c r="D43" s="34">
        <f t="shared" si="0"/>
        <v>1.2160137075167685</v>
      </c>
      <c r="E43" s="34">
        <f t="shared" si="0"/>
        <v>1.2023930527795021</v>
      </c>
      <c r="F43" s="34">
        <f t="shared" si="0"/>
        <v>1.1608931420661648</v>
      </c>
      <c r="G43" s="34">
        <f t="shared" si="0"/>
        <v>1.3762461280200275</v>
      </c>
      <c r="H43" s="34">
        <f t="shared" si="0"/>
        <v>0.91001326113194569</v>
      </c>
      <c r="I43" s="34">
        <f t="shared" si="1"/>
        <v>5.926955748311701</v>
      </c>
      <c r="J43" s="34">
        <f t="shared" si="1"/>
        <v>4.7505667525454056</v>
      </c>
      <c r="K43" s="34">
        <f t="shared" si="1"/>
        <v>7.4104657481768408</v>
      </c>
      <c r="M43" s="47">
        <v>14</v>
      </c>
      <c r="N43" s="53" t="s">
        <v>140</v>
      </c>
      <c r="O43" s="17">
        <v>1.2106795948778952</v>
      </c>
      <c r="P43" s="17">
        <v>1.1608931420661648</v>
      </c>
      <c r="Q43" s="17">
        <v>5.926955748311701</v>
      </c>
    </row>
    <row r="44" spans="1:17" x14ac:dyDescent="0.25">
      <c r="A44" s="47">
        <v>16</v>
      </c>
      <c r="B44" s="53" t="s">
        <v>141</v>
      </c>
      <c r="C44" s="34">
        <f t="shared" si="0"/>
        <v>2.9095198565363223</v>
      </c>
      <c r="D44" s="34">
        <f t="shared" si="0"/>
        <v>1.571421420073444</v>
      </c>
      <c r="E44" s="34">
        <f t="shared" si="0"/>
        <v>4.9882553044411546</v>
      </c>
      <c r="F44" s="34">
        <f t="shared" si="0"/>
        <v>16.894608682633695</v>
      </c>
      <c r="G44" s="34">
        <f t="shared" si="0"/>
        <v>13.568727114804663</v>
      </c>
      <c r="H44" s="34">
        <f t="shared" si="0"/>
        <v>20.769162676127067</v>
      </c>
      <c r="I44" s="34">
        <f t="shared" si="1"/>
        <v>41.01513789121941</v>
      </c>
      <c r="J44" s="34">
        <f t="shared" si="1"/>
        <v>37.13056110537206</v>
      </c>
      <c r="K44" s="34">
        <f t="shared" si="1"/>
        <v>45.913864866555201</v>
      </c>
      <c r="M44" s="47">
        <v>15</v>
      </c>
      <c r="N44" s="53" t="s">
        <v>141</v>
      </c>
      <c r="O44" s="17">
        <v>2.9095198565363223</v>
      </c>
      <c r="P44" s="17">
        <v>16.894608682633695</v>
      </c>
      <c r="Q44" s="17">
        <v>41.01513789121941</v>
      </c>
    </row>
    <row r="45" spans="1:17" x14ac:dyDescent="0.25">
      <c r="A45" s="47">
        <v>17</v>
      </c>
      <c r="B45" s="53" t="s">
        <v>142</v>
      </c>
      <c r="C45" s="34">
        <f t="shared" si="0"/>
        <v>0.12137562845058979</v>
      </c>
      <c r="D45" s="34">
        <f t="shared" si="0"/>
        <v>3.6520005058642783E-3</v>
      </c>
      <c r="E45" s="34">
        <f t="shared" si="0"/>
        <v>0.30425924283664529</v>
      </c>
      <c r="F45" s="34">
        <f t="shared" si="0"/>
        <v>0.20462806662961594</v>
      </c>
      <c r="G45" s="34">
        <f t="shared" si="0"/>
        <v>0.16361754789068239</v>
      </c>
      <c r="H45" s="34">
        <f t="shared" si="0"/>
        <v>0.2524041121425325</v>
      </c>
      <c r="I45" s="34">
        <f t="shared" si="1"/>
        <v>0.19656968778678113</v>
      </c>
      <c r="J45" s="34">
        <f t="shared" si="1"/>
        <v>4.0789901585793119E-2</v>
      </c>
      <c r="K45" s="34">
        <f t="shared" si="1"/>
        <v>0.3930190522722769</v>
      </c>
      <c r="M45" s="47">
        <v>16</v>
      </c>
      <c r="N45" s="53" t="s">
        <v>142</v>
      </c>
      <c r="O45" s="17">
        <v>0.12137562845058979</v>
      </c>
      <c r="P45" s="17">
        <v>0.20462806662961594</v>
      </c>
      <c r="Q45" s="17">
        <v>0.19656968778678113</v>
      </c>
    </row>
    <row r="46" spans="1:17" x14ac:dyDescent="0.25">
      <c r="A46" s="47">
        <v>18</v>
      </c>
      <c r="B46" s="53" t="s">
        <v>143</v>
      </c>
      <c r="C46" s="34">
        <f t="shared" si="0"/>
        <v>0.16183565543997017</v>
      </c>
      <c r="D46" s="34">
        <f t="shared" si="0"/>
        <v>7.2008082118634534E-2</v>
      </c>
      <c r="E46" s="34">
        <f t="shared" si="0"/>
        <v>0.30138275883239762</v>
      </c>
      <c r="F46" s="34">
        <f t="shared" si="0"/>
        <v>0.57354674285649576</v>
      </c>
      <c r="G46" s="34">
        <f t="shared" si="0"/>
        <v>0.30271511316454197</v>
      </c>
      <c r="H46" s="34">
        <f t="shared" si="0"/>
        <v>0.88905760846805848</v>
      </c>
      <c r="I46" s="34">
        <f t="shared" si="1"/>
        <v>1.1014545846236896</v>
      </c>
      <c r="J46" s="34">
        <f t="shared" si="1"/>
        <v>0.42083866951224791</v>
      </c>
      <c r="K46" s="34">
        <f t="shared" si="1"/>
        <v>1.9597595498766778</v>
      </c>
      <c r="M46" s="47">
        <v>17</v>
      </c>
      <c r="N46" s="53" t="s">
        <v>143</v>
      </c>
      <c r="O46" s="17">
        <v>0.16183565543997017</v>
      </c>
      <c r="P46" s="17">
        <v>0.57354674285649576</v>
      </c>
      <c r="Q46" s="17">
        <v>1.1014545846236896</v>
      </c>
    </row>
    <row r="47" spans="1:17" x14ac:dyDescent="0.25">
      <c r="A47" s="47">
        <v>19</v>
      </c>
      <c r="B47" s="53" t="s">
        <v>144</v>
      </c>
      <c r="C47" s="34">
        <f t="shared" si="0"/>
        <v>10.211581853034508</v>
      </c>
      <c r="D47" s="34">
        <f t="shared" si="0"/>
        <v>11.534305677858134</v>
      </c>
      <c r="E47" s="34">
        <f t="shared" si="0"/>
        <v>8.1567308588749192</v>
      </c>
      <c r="F47" s="34">
        <f t="shared" si="0"/>
        <v>18.863147353280954</v>
      </c>
      <c r="G47" s="34">
        <f t="shared" si="0"/>
        <v>22.128392941635138</v>
      </c>
      <c r="H47" s="34">
        <f t="shared" si="0"/>
        <v>15.059232488581637</v>
      </c>
      <c r="I47" s="34">
        <f t="shared" si="1"/>
        <v>6.5953631825566221</v>
      </c>
      <c r="J47" s="34">
        <f t="shared" si="1"/>
        <v>7.447081315440049</v>
      </c>
      <c r="K47" s="34">
        <f t="shared" si="1"/>
        <v>5.5212861793320478</v>
      </c>
      <c r="M47" s="47">
        <v>18</v>
      </c>
      <c r="N47" s="53" t="s">
        <v>144</v>
      </c>
      <c r="O47" s="17">
        <v>10.211581853034508</v>
      </c>
      <c r="P47" s="17">
        <v>18.863147353280954</v>
      </c>
      <c r="Q47" s="17">
        <v>6.5953631825566221</v>
      </c>
    </row>
    <row r="48" spans="1:17" x14ac:dyDescent="0.25">
      <c r="A48" s="47">
        <v>20</v>
      </c>
      <c r="B48" s="53" t="s">
        <v>145</v>
      </c>
      <c r="C48" s="34">
        <f t="shared" si="0"/>
        <v>1.8852226463591499</v>
      </c>
      <c r="D48" s="34">
        <f t="shared" si="0"/>
        <v>1.9023409689174504</v>
      </c>
      <c r="E48" s="34">
        <f t="shared" si="0"/>
        <v>1.858629338317723</v>
      </c>
      <c r="F48" s="34">
        <f t="shared" si="0"/>
        <v>0.72585406112485051</v>
      </c>
      <c r="G48" s="34">
        <f t="shared" si="0"/>
        <v>0.37079532711673358</v>
      </c>
      <c r="H48" s="34">
        <f t="shared" si="0"/>
        <v>1.1394870206032708</v>
      </c>
      <c r="I48" s="34">
        <f t="shared" si="1"/>
        <v>0.6819868312707047</v>
      </c>
      <c r="J48" s="34">
        <f t="shared" si="1"/>
        <v>0.32474460251483456</v>
      </c>
      <c r="K48" s="34">
        <f t="shared" si="1"/>
        <v>1.1324946315312991</v>
      </c>
      <c r="M48" s="47">
        <v>19</v>
      </c>
      <c r="N48" s="53" t="s">
        <v>145</v>
      </c>
      <c r="O48" s="17">
        <v>1.8852226463591499</v>
      </c>
      <c r="P48" s="17">
        <v>0.72585406112485051</v>
      </c>
      <c r="Q48" s="17">
        <v>0.6819868312707047</v>
      </c>
    </row>
    <row r="49" spans="2:17" x14ac:dyDescent="0.25">
      <c r="B49" s="55" t="s">
        <v>146</v>
      </c>
      <c r="C49" s="34">
        <f t="shared" si="0"/>
        <v>100</v>
      </c>
      <c r="D49" s="34">
        <f t="shared" si="0"/>
        <v>100</v>
      </c>
      <c r="E49" s="34">
        <f t="shared" si="0"/>
        <v>100</v>
      </c>
      <c r="F49" s="34">
        <f t="shared" si="0"/>
        <v>100</v>
      </c>
      <c r="G49" s="34">
        <f t="shared" si="0"/>
        <v>100</v>
      </c>
      <c r="H49" s="34">
        <f t="shared" si="0"/>
        <v>100</v>
      </c>
      <c r="I49" s="34">
        <f t="shared" si="1"/>
        <v>100</v>
      </c>
      <c r="J49" s="34">
        <f t="shared" si="1"/>
        <v>100</v>
      </c>
      <c r="K49" s="34">
        <f t="shared" si="1"/>
        <v>100</v>
      </c>
      <c r="M49" s="47">
        <v>20</v>
      </c>
      <c r="N49" s="55" t="s">
        <v>146</v>
      </c>
      <c r="O49" s="17">
        <v>100</v>
      </c>
      <c r="P49" s="16">
        <v>100</v>
      </c>
      <c r="Q49" s="17">
        <v>100</v>
      </c>
    </row>
    <row r="52" spans="2:17" x14ac:dyDescent="0.25">
      <c r="J52" s="47"/>
    </row>
  </sheetData>
  <mergeCells count="4">
    <mergeCell ref="C1:L1"/>
    <mergeCell ref="C27:E27"/>
    <mergeCell ref="F27:H27"/>
    <mergeCell ref="I27:K27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E107"/>
  <sheetViews>
    <sheetView zoomScale="115" zoomScaleNormal="115" workbookViewId="0">
      <pane ySplit="5" topLeftCell="A6" activePane="bottomLeft" state="frozen"/>
      <selection pane="bottomLeft" activeCell="A104" sqref="A104"/>
    </sheetView>
  </sheetViews>
  <sheetFormatPr defaultRowHeight="12.75" x14ac:dyDescent="0.2"/>
  <cols>
    <col min="1" max="1" width="27.42578125" style="58" customWidth="1"/>
    <col min="2" max="2" width="2.42578125" style="58" customWidth="1"/>
    <col min="3" max="17" width="9.140625" style="58"/>
    <col min="18" max="18" width="9.140625" style="59"/>
    <col min="19" max="30" width="9.140625" style="58"/>
    <col min="31" max="31" width="9.140625" style="59"/>
    <col min="32" max="16384" width="9.140625" style="58"/>
  </cols>
  <sheetData>
    <row r="1" spans="1:31" ht="27" customHeight="1" x14ac:dyDescent="0.25">
      <c r="G1" s="74" t="s">
        <v>255</v>
      </c>
    </row>
    <row r="2" spans="1:31" x14ac:dyDescent="0.2">
      <c r="A2" s="57" t="s">
        <v>148</v>
      </c>
    </row>
    <row r="3" spans="1:31" ht="12.75" customHeight="1" x14ac:dyDescent="0.2">
      <c r="A3" s="91" t="s">
        <v>149</v>
      </c>
      <c r="B3" s="92"/>
      <c r="C3" s="93" t="s">
        <v>150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5"/>
    </row>
    <row r="4" spans="1:31" x14ac:dyDescent="0.2">
      <c r="A4" s="91" t="s">
        <v>151</v>
      </c>
      <c r="B4" s="92"/>
      <c r="C4" s="96" t="s">
        <v>16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8"/>
    </row>
    <row r="5" spans="1:31" x14ac:dyDescent="0.2">
      <c r="A5" s="99" t="s">
        <v>152</v>
      </c>
      <c r="B5" s="100"/>
      <c r="C5" s="43" t="s">
        <v>153</v>
      </c>
      <c r="D5" s="43" t="s">
        <v>154</v>
      </c>
      <c r="E5" s="43" t="s">
        <v>155</v>
      </c>
      <c r="F5" s="43" t="s">
        <v>3</v>
      </c>
      <c r="G5" s="43" t="s">
        <v>4</v>
      </c>
      <c r="H5" s="43" t="s">
        <v>5</v>
      </c>
      <c r="I5" s="43" t="s">
        <v>6</v>
      </c>
      <c r="J5" s="43" t="s">
        <v>7</v>
      </c>
      <c r="K5" s="43" t="s">
        <v>156</v>
      </c>
      <c r="L5" s="43" t="s">
        <v>157</v>
      </c>
      <c r="M5" s="43" t="s">
        <v>158</v>
      </c>
      <c r="N5" s="43" t="s">
        <v>159</v>
      </c>
      <c r="O5" s="43" t="s">
        <v>160</v>
      </c>
      <c r="P5" s="43" t="s">
        <v>161</v>
      </c>
    </row>
    <row r="6" spans="1:31" ht="13.5" x14ac:dyDescent="0.25">
      <c r="A6" s="60" t="s">
        <v>162</v>
      </c>
      <c r="B6" s="61" t="s">
        <v>163</v>
      </c>
      <c r="C6" s="61" t="s">
        <v>163</v>
      </c>
      <c r="D6" s="61" t="s">
        <v>163</v>
      </c>
      <c r="E6" s="61" t="s">
        <v>163</v>
      </c>
      <c r="F6" s="61" t="s">
        <v>163</v>
      </c>
      <c r="G6" s="61" t="s">
        <v>163</v>
      </c>
      <c r="H6" s="61" t="s">
        <v>163</v>
      </c>
      <c r="I6" s="61" t="s">
        <v>163</v>
      </c>
      <c r="J6" s="61" t="s">
        <v>163</v>
      </c>
      <c r="K6" s="61" t="s">
        <v>163</v>
      </c>
      <c r="L6" s="61" t="s">
        <v>163</v>
      </c>
      <c r="M6" s="61" t="s">
        <v>163</v>
      </c>
      <c r="N6" s="61" t="s">
        <v>163</v>
      </c>
      <c r="O6" s="61" t="s">
        <v>163</v>
      </c>
      <c r="P6" s="61"/>
      <c r="AE6" s="62" t="s">
        <v>164</v>
      </c>
    </row>
    <row r="7" spans="1:31" ht="21" x14ac:dyDescent="0.25">
      <c r="A7" s="63" t="s">
        <v>165</v>
      </c>
      <c r="B7" s="64" t="s">
        <v>163</v>
      </c>
      <c r="C7" s="65">
        <v>22630</v>
      </c>
      <c r="D7" s="65">
        <v>23025</v>
      </c>
      <c r="E7" s="65">
        <v>7890</v>
      </c>
      <c r="F7" s="65">
        <v>21860</v>
      </c>
      <c r="G7" s="65">
        <v>21704</v>
      </c>
      <c r="H7" s="65">
        <v>23289</v>
      </c>
      <c r="I7" s="65">
        <v>22566</v>
      </c>
      <c r="J7" s="65">
        <v>22602</v>
      </c>
      <c r="K7" s="65">
        <v>22623</v>
      </c>
      <c r="L7" s="65">
        <v>22600</v>
      </c>
      <c r="M7" s="65">
        <v>22682</v>
      </c>
      <c r="N7" s="65">
        <v>22605</v>
      </c>
      <c r="O7" s="65">
        <v>22623</v>
      </c>
      <c r="P7" s="65">
        <v>22655</v>
      </c>
    </row>
    <row r="8" spans="1:31" ht="13.5" x14ac:dyDescent="0.25">
      <c r="A8" s="66" t="s">
        <v>166</v>
      </c>
      <c r="B8" s="61" t="s">
        <v>163</v>
      </c>
      <c r="C8" s="46">
        <v>22630</v>
      </c>
      <c r="D8" s="46">
        <v>23025</v>
      </c>
      <c r="E8" s="46"/>
      <c r="F8" s="46">
        <v>21860</v>
      </c>
      <c r="G8" s="46">
        <v>21704</v>
      </c>
      <c r="H8" s="46">
        <v>23289</v>
      </c>
      <c r="I8" s="46">
        <v>22566</v>
      </c>
      <c r="J8" s="46">
        <v>22602</v>
      </c>
      <c r="K8" s="46">
        <v>22623</v>
      </c>
      <c r="L8" s="46">
        <v>22600</v>
      </c>
      <c r="M8" s="46">
        <v>22682</v>
      </c>
      <c r="N8" s="46">
        <v>22605</v>
      </c>
      <c r="O8" s="46">
        <v>22623</v>
      </c>
      <c r="P8" s="46">
        <v>22655</v>
      </c>
      <c r="R8" s="67" t="s">
        <v>167</v>
      </c>
    </row>
    <row r="9" spans="1:31" ht="13.5" x14ac:dyDescent="0.25">
      <c r="A9" s="66" t="s">
        <v>168</v>
      </c>
      <c r="B9" s="61" t="s">
        <v>163</v>
      </c>
      <c r="C9" s="45">
        <v>30260</v>
      </c>
      <c r="D9" s="45">
        <v>33445</v>
      </c>
      <c r="E9" s="45">
        <v>39367</v>
      </c>
      <c r="F9" s="45">
        <v>29680</v>
      </c>
      <c r="G9" s="45">
        <v>29860</v>
      </c>
      <c r="H9" s="45">
        <v>34083</v>
      </c>
      <c r="I9" s="45">
        <v>33890</v>
      </c>
      <c r="J9" s="45">
        <v>34044</v>
      </c>
      <c r="K9" s="45">
        <v>34421</v>
      </c>
      <c r="L9" s="45">
        <v>34525</v>
      </c>
      <c r="M9" s="45">
        <v>34415</v>
      </c>
      <c r="N9" s="45">
        <v>34345</v>
      </c>
      <c r="O9" s="45">
        <v>34325</v>
      </c>
      <c r="P9" s="45">
        <v>34240</v>
      </c>
    </row>
    <row r="10" spans="1:31" ht="13.5" x14ac:dyDescent="0.25">
      <c r="A10" s="44" t="s">
        <v>169</v>
      </c>
      <c r="B10" s="61" t="s">
        <v>163</v>
      </c>
      <c r="C10" s="46">
        <v>200</v>
      </c>
      <c r="D10" s="46">
        <v>207</v>
      </c>
      <c r="E10" s="46">
        <v>190</v>
      </c>
      <c r="F10" s="46">
        <v>195</v>
      </c>
      <c r="G10" s="46">
        <v>190</v>
      </c>
      <c r="H10" s="46">
        <v>196</v>
      </c>
      <c r="I10" s="46">
        <v>190</v>
      </c>
      <c r="J10" s="46">
        <v>191</v>
      </c>
      <c r="K10" s="46">
        <v>191</v>
      </c>
      <c r="L10" s="46">
        <v>191</v>
      </c>
      <c r="M10" s="46">
        <v>195</v>
      </c>
      <c r="N10" s="46">
        <v>195</v>
      </c>
      <c r="O10" s="46">
        <v>195</v>
      </c>
      <c r="P10" s="46">
        <v>190</v>
      </c>
    </row>
    <row r="11" spans="1:31" ht="13.5" x14ac:dyDescent="0.25">
      <c r="A11" s="66" t="s">
        <v>26</v>
      </c>
      <c r="B11" s="61" t="s">
        <v>163</v>
      </c>
      <c r="C11" s="45">
        <v>18825</v>
      </c>
      <c r="D11" s="45">
        <v>19150</v>
      </c>
      <c r="E11" s="45">
        <v>18800</v>
      </c>
      <c r="F11" s="45">
        <v>18660</v>
      </c>
      <c r="G11" s="45">
        <v>18570</v>
      </c>
      <c r="H11" s="45">
        <v>20707</v>
      </c>
      <c r="I11" s="45">
        <v>20673</v>
      </c>
      <c r="J11" s="45">
        <v>20656</v>
      </c>
      <c r="K11" s="45">
        <v>20680</v>
      </c>
      <c r="L11" s="45">
        <v>20780</v>
      </c>
      <c r="M11" s="45">
        <v>20652</v>
      </c>
      <c r="N11" s="45">
        <v>20375</v>
      </c>
      <c r="O11" s="45">
        <v>20370</v>
      </c>
      <c r="P11" s="45">
        <v>20370</v>
      </c>
    </row>
    <row r="12" spans="1:31" ht="13.5" x14ac:dyDescent="0.25">
      <c r="A12" s="44" t="s">
        <v>170</v>
      </c>
      <c r="B12" s="61" t="s">
        <v>163</v>
      </c>
      <c r="C12" s="46">
        <v>2865</v>
      </c>
      <c r="D12" s="46">
        <v>2990</v>
      </c>
      <c r="E12" s="46">
        <v>3169</v>
      </c>
      <c r="F12" s="46">
        <v>2950</v>
      </c>
      <c r="G12" s="46">
        <v>2918</v>
      </c>
      <c r="H12" s="46">
        <v>3662</v>
      </c>
      <c r="I12" s="46">
        <v>3623</v>
      </c>
      <c r="J12" s="46">
        <v>3637</v>
      </c>
      <c r="K12" s="46">
        <v>3633</v>
      </c>
      <c r="L12" s="46">
        <v>3676</v>
      </c>
      <c r="M12" s="46">
        <v>3601</v>
      </c>
      <c r="N12" s="46">
        <v>3593</v>
      </c>
      <c r="O12" s="46">
        <v>3585</v>
      </c>
      <c r="P12" s="46">
        <v>3585</v>
      </c>
    </row>
    <row r="13" spans="1:31" ht="13.5" x14ac:dyDescent="0.25">
      <c r="A13" s="44" t="s">
        <v>171</v>
      </c>
      <c r="B13" s="61" t="s">
        <v>163</v>
      </c>
      <c r="C13" s="45">
        <v>7417</v>
      </c>
      <c r="D13" s="45">
        <v>7653</v>
      </c>
      <c r="E13" s="45">
        <v>1413</v>
      </c>
      <c r="F13" s="45">
        <v>7710</v>
      </c>
      <c r="G13" s="45">
        <v>7595</v>
      </c>
      <c r="H13" s="45">
        <v>9845</v>
      </c>
      <c r="I13" s="45">
        <v>4842</v>
      </c>
      <c r="J13" s="45">
        <v>7711</v>
      </c>
      <c r="K13" s="45">
        <v>9907</v>
      </c>
      <c r="L13" s="45">
        <v>7733</v>
      </c>
      <c r="M13" s="45">
        <v>7726</v>
      </c>
      <c r="N13" s="45">
        <v>7681</v>
      </c>
      <c r="O13" s="45">
        <v>7671</v>
      </c>
      <c r="P13" s="45">
        <v>7671</v>
      </c>
    </row>
    <row r="14" spans="1:31" ht="13.5" x14ac:dyDescent="0.25">
      <c r="A14" s="44" t="s">
        <v>172</v>
      </c>
      <c r="B14" s="61" t="s">
        <v>163</v>
      </c>
      <c r="C14" s="46" t="s">
        <v>91</v>
      </c>
      <c r="D14" s="46" t="s">
        <v>91</v>
      </c>
      <c r="E14" s="46" t="s">
        <v>91</v>
      </c>
      <c r="F14" s="46" t="s">
        <v>91</v>
      </c>
      <c r="G14" s="46" t="s">
        <v>91</v>
      </c>
      <c r="H14" s="46" t="s">
        <v>91</v>
      </c>
      <c r="I14" s="46" t="s">
        <v>91</v>
      </c>
      <c r="J14" s="46" t="s">
        <v>91</v>
      </c>
      <c r="K14" s="46" t="s">
        <v>91</v>
      </c>
      <c r="L14" s="46" t="s">
        <v>91</v>
      </c>
      <c r="M14" s="46">
        <v>4</v>
      </c>
      <c r="N14" s="46" t="s">
        <v>91</v>
      </c>
      <c r="O14" s="46" t="s">
        <v>91</v>
      </c>
      <c r="P14" s="46">
        <v>5</v>
      </c>
    </row>
    <row r="15" spans="1:31" ht="13.5" x14ac:dyDescent="0.25">
      <c r="A15" s="44" t="s">
        <v>173</v>
      </c>
      <c r="B15" s="61" t="s">
        <v>163</v>
      </c>
      <c r="C15" s="45">
        <v>988</v>
      </c>
      <c r="D15" s="45">
        <v>982</v>
      </c>
      <c r="E15" s="45">
        <v>954</v>
      </c>
      <c r="F15" s="45">
        <v>945</v>
      </c>
      <c r="G15" s="45">
        <v>915</v>
      </c>
      <c r="H15" s="45">
        <v>913</v>
      </c>
      <c r="I15" s="45">
        <v>894</v>
      </c>
      <c r="J15" s="45">
        <v>880</v>
      </c>
      <c r="K15" s="45">
        <v>864</v>
      </c>
      <c r="L15" s="45">
        <v>885</v>
      </c>
      <c r="M15" s="45">
        <v>868</v>
      </c>
      <c r="N15" s="45">
        <v>828</v>
      </c>
      <c r="O15" s="45">
        <v>820</v>
      </c>
      <c r="P15" s="45">
        <v>820</v>
      </c>
    </row>
    <row r="16" spans="1:31" ht="13.5" x14ac:dyDescent="0.25">
      <c r="A16" s="44" t="s">
        <v>174</v>
      </c>
      <c r="B16" s="61" t="s">
        <v>163</v>
      </c>
      <c r="C16" s="46">
        <v>588</v>
      </c>
      <c r="D16" s="46">
        <v>233</v>
      </c>
      <c r="E16" s="46">
        <v>185</v>
      </c>
      <c r="F16" s="46">
        <v>182</v>
      </c>
      <c r="G16" s="46">
        <v>182</v>
      </c>
      <c r="H16" s="46">
        <v>268</v>
      </c>
      <c r="I16" s="46">
        <v>273</v>
      </c>
      <c r="J16" s="46">
        <v>279</v>
      </c>
      <c r="K16" s="46">
        <v>170</v>
      </c>
      <c r="L16" s="46">
        <v>289</v>
      </c>
      <c r="M16" s="46">
        <v>293</v>
      </c>
      <c r="N16" s="46">
        <v>292</v>
      </c>
      <c r="O16" s="46">
        <v>292</v>
      </c>
      <c r="P16" s="46">
        <v>292</v>
      </c>
    </row>
    <row r="17" spans="1:31" ht="13.5" x14ac:dyDescent="0.25">
      <c r="A17" s="68" t="s">
        <v>175</v>
      </c>
      <c r="B17" s="69" t="s">
        <v>163</v>
      </c>
      <c r="C17" s="70">
        <v>486</v>
      </c>
      <c r="D17" s="70">
        <v>495</v>
      </c>
      <c r="E17" s="70">
        <v>489</v>
      </c>
      <c r="F17" s="70">
        <v>489</v>
      </c>
      <c r="G17" s="70">
        <v>478</v>
      </c>
      <c r="H17" s="70">
        <v>483</v>
      </c>
      <c r="I17" s="70">
        <v>459</v>
      </c>
      <c r="J17" s="70">
        <v>492</v>
      </c>
      <c r="K17" s="70">
        <v>480</v>
      </c>
      <c r="L17" s="70">
        <v>464</v>
      </c>
      <c r="M17" s="70">
        <v>464</v>
      </c>
      <c r="N17" s="70">
        <v>465</v>
      </c>
      <c r="O17" s="70">
        <v>467</v>
      </c>
      <c r="P17" s="70">
        <v>468</v>
      </c>
    </row>
    <row r="18" spans="1:31" ht="13.5" x14ac:dyDescent="0.25">
      <c r="A18" s="44" t="s">
        <v>176</v>
      </c>
      <c r="B18" s="61" t="s">
        <v>163</v>
      </c>
      <c r="C18" s="46">
        <v>130</v>
      </c>
      <c r="D18" s="46">
        <v>128</v>
      </c>
      <c r="E18" s="46">
        <v>126</v>
      </c>
      <c r="F18" s="46">
        <v>123</v>
      </c>
      <c r="G18" s="46">
        <v>123</v>
      </c>
      <c r="H18" s="46">
        <v>123</v>
      </c>
      <c r="I18" s="46">
        <v>128</v>
      </c>
      <c r="J18" s="46">
        <v>128</v>
      </c>
      <c r="K18" s="46">
        <v>123</v>
      </c>
      <c r="L18" s="46">
        <v>130</v>
      </c>
      <c r="M18" s="46">
        <v>123</v>
      </c>
      <c r="N18" s="46">
        <v>123</v>
      </c>
      <c r="O18" s="46">
        <v>123</v>
      </c>
      <c r="P18" s="46">
        <v>120</v>
      </c>
    </row>
    <row r="19" spans="1:31" ht="13.5" x14ac:dyDescent="0.25">
      <c r="A19" s="44" t="s">
        <v>177</v>
      </c>
      <c r="B19" s="61" t="s">
        <v>163</v>
      </c>
      <c r="C19" s="45">
        <v>15</v>
      </c>
      <c r="D19" s="45">
        <v>15</v>
      </c>
      <c r="E19" s="45">
        <v>18</v>
      </c>
      <c r="F19" s="45">
        <v>18</v>
      </c>
      <c r="G19" s="45">
        <v>18</v>
      </c>
      <c r="H19" s="45">
        <v>15</v>
      </c>
      <c r="I19" s="45">
        <v>15</v>
      </c>
      <c r="J19" s="45">
        <v>180</v>
      </c>
      <c r="K19" s="45">
        <v>200</v>
      </c>
      <c r="L19" s="45">
        <v>204</v>
      </c>
      <c r="M19" s="45">
        <v>205</v>
      </c>
      <c r="N19" s="45">
        <v>220</v>
      </c>
      <c r="O19" s="45">
        <v>215</v>
      </c>
      <c r="P19" s="45">
        <v>230</v>
      </c>
    </row>
    <row r="20" spans="1:31" ht="13.5" x14ac:dyDescent="0.25">
      <c r="A20" s="66" t="s">
        <v>178</v>
      </c>
      <c r="B20" s="61"/>
      <c r="C20" s="45">
        <f>SUM(C18:C19)</f>
        <v>145</v>
      </c>
      <c r="D20" s="45">
        <f t="shared" ref="D20:O20" si="0">SUM(D18:D19)</f>
        <v>143</v>
      </c>
      <c r="E20" s="45">
        <f t="shared" si="0"/>
        <v>144</v>
      </c>
      <c r="F20" s="45">
        <f t="shared" si="0"/>
        <v>141</v>
      </c>
      <c r="G20" s="45">
        <f t="shared" si="0"/>
        <v>141</v>
      </c>
      <c r="H20" s="45">
        <f t="shared" si="0"/>
        <v>138</v>
      </c>
      <c r="I20" s="45">
        <f t="shared" si="0"/>
        <v>143</v>
      </c>
      <c r="J20" s="45">
        <f t="shared" si="0"/>
        <v>308</v>
      </c>
      <c r="K20" s="45">
        <f t="shared" si="0"/>
        <v>323</v>
      </c>
      <c r="L20" s="45">
        <f t="shared" si="0"/>
        <v>334</v>
      </c>
      <c r="M20" s="45">
        <f t="shared" si="0"/>
        <v>328</v>
      </c>
      <c r="N20" s="45">
        <f t="shared" si="0"/>
        <v>343</v>
      </c>
      <c r="O20" s="45">
        <f t="shared" si="0"/>
        <v>338</v>
      </c>
      <c r="P20" s="45">
        <f t="shared" ref="P20" si="1">P18+P19</f>
        <v>350</v>
      </c>
    </row>
    <row r="21" spans="1:31" ht="13.5" x14ac:dyDescent="0.25">
      <c r="A21" s="68" t="s">
        <v>179</v>
      </c>
      <c r="B21" s="69" t="s">
        <v>163</v>
      </c>
      <c r="C21" s="70">
        <v>488</v>
      </c>
      <c r="D21" s="70">
        <v>504</v>
      </c>
      <c r="E21" s="70">
        <v>500</v>
      </c>
      <c r="F21" s="70">
        <v>500</v>
      </c>
      <c r="G21" s="70">
        <v>504</v>
      </c>
      <c r="H21" s="70">
        <v>518</v>
      </c>
      <c r="I21" s="70">
        <v>524</v>
      </c>
      <c r="J21" s="70">
        <v>582</v>
      </c>
      <c r="K21" s="70">
        <v>564</v>
      </c>
      <c r="L21" s="70">
        <v>587</v>
      </c>
      <c r="M21" s="70">
        <v>584</v>
      </c>
      <c r="N21" s="70">
        <v>580</v>
      </c>
      <c r="O21" s="70">
        <v>581</v>
      </c>
      <c r="P21" s="70">
        <v>581</v>
      </c>
    </row>
    <row r="22" spans="1:31" ht="13.5" x14ac:dyDescent="0.25">
      <c r="A22" s="66" t="s">
        <v>40</v>
      </c>
      <c r="B22" s="61" t="s">
        <v>163</v>
      </c>
      <c r="C22" s="45">
        <v>180</v>
      </c>
      <c r="D22" s="45">
        <v>183</v>
      </c>
      <c r="E22" s="45">
        <v>184</v>
      </c>
      <c r="F22" s="45">
        <v>187</v>
      </c>
      <c r="G22" s="45">
        <v>192</v>
      </c>
      <c r="H22" s="45">
        <v>207</v>
      </c>
      <c r="I22" s="45">
        <v>212</v>
      </c>
      <c r="J22" s="45">
        <v>204</v>
      </c>
      <c r="K22" s="45">
        <v>205</v>
      </c>
      <c r="L22" s="45">
        <v>189</v>
      </c>
      <c r="M22" s="45">
        <v>192</v>
      </c>
      <c r="N22" s="45">
        <v>194</v>
      </c>
      <c r="O22" s="45">
        <v>196</v>
      </c>
      <c r="P22" s="45">
        <v>196</v>
      </c>
    </row>
    <row r="23" spans="1:31" ht="13.5" x14ac:dyDescent="0.25">
      <c r="A23" s="44" t="s">
        <v>39</v>
      </c>
      <c r="B23" s="61" t="s">
        <v>163</v>
      </c>
      <c r="C23" s="46">
        <v>1037</v>
      </c>
      <c r="D23" s="46">
        <v>3870</v>
      </c>
      <c r="E23" s="46">
        <v>3834</v>
      </c>
      <c r="F23" s="46">
        <v>3838</v>
      </c>
      <c r="G23" s="46">
        <v>3822</v>
      </c>
      <c r="H23" s="46">
        <v>3849</v>
      </c>
      <c r="I23" s="46">
        <v>3869</v>
      </c>
      <c r="J23" s="46">
        <v>3689</v>
      </c>
      <c r="K23" s="46">
        <v>3713</v>
      </c>
      <c r="L23" s="46">
        <v>3875</v>
      </c>
      <c r="M23" s="46">
        <v>3868</v>
      </c>
      <c r="N23" s="46">
        <v>3861</v>
      </c>
      <c r="O23" s="46">
        <v>3861</v>
      </c>
      <c r="P23" s="46">
        <v>3853</v>
      </c>
    </row>
    <row r="24" spans="1:31" ht="13.5" x14ac:dyDescent="0.25">
      <c r="A24" s="44" t="s">
        <v>180</v>
      </c>
      <c r="B24" s="61" t="s">
        <v>163</v>
      </c>
      <c r="C24" s="45">
        <v>143</v>
      </c>
      <c r="D24" s="45">
        <v>110</v>
      </c>
      <c r="E24" s="45">
        <v>127</v>
      </c>
      <c r="F24" s="45">
        <v>127</v>
      </c>
      <c r="G24" s="45">
        <v>127</v>
      </c>
      <c r="H24" s="45">
        <v>128</v>
      </c>
      <c r="I24" s="45">
        <v>119</v>
      </c>
      <c r="J24" s="45">
        <v>121</v>
      </c>
      <c r="K24" s="45">
        <v>119</v>
      </c>
      <c r="L24" s="45">
        <v>118</v>
      </c>
      <c r="M24" s="45">
        <v>117</v>
      </c>
      <c r="N24" s="45">
        <v>116</v>
      </c>
      <c r="O24" s="45">
        <v>144</v>
      </c>
      <c r="P24" s="45">
        <v>140</v>
      </c>
      <c r="R24" s="71" t="s">
        <v>181</v>
      </c>
      <c r="AE24" s="62" t="s">
        <v>182</v>
      </c>
    </row>
    <row r="25" spans="1:31" ht="13.5" x14ac:dyDescent="0.25">
      <c r="A25" s="66" t="s">
        <v>38</v>
      </c>
      <c r="B25" s="61" t="s">
        <v>163</v>
      </c>
      <c r="C25" s="46">
        <v>27</v>
      </c>
      <c r="D25" s="46">
        <v>20</v>
      </c>
      <c r="E25" s="46">
        <v>20</v>
      </c>
      <c r="F25" s="46">
        <v>20</v>
      </c>
      <c r="G25" s="46">
        <v>20</v>
      </c>
      <c r="H25" s="46">
        <v>20</v>
      </c>
      <c r="I25" s="46">
        <v>20</v>
      </c>
      <c r="J25" s="46">
        <v>20</v>
      </c>
      <c r="K25" s="46">
        <v>20</v>
      </c>
      <c r="L25" s="46">
        <v>20</v>
      </c>
      <c r="M25" s="46">
        <v>21</v>
      </c>
      <c r="N25" s="46">
        <v>21</v>
      </c>
      <c r="O25" s="46">
        <v>21</v>
      </c>
      <c r="P25" s="46">
        <v>21</v>
      </c>
    </row>
    <row r="26" spans="1:31" ht="13.5" x14ac:dyDescent="0.25">
      <c r="A26" s="66" t="s">
        <v>37</v>
      </c>
      <c r="B26" s="61" t="s">
        <v>163</v>
      </c>
      <c r="C26" s="45">
        <v>233</v>
      </c>
      <c r="D26" s="45">
        <v>235</v>
      </c>
      <c r="E26" s="45">
        <v>217</v>
      </c>
      <c r="F26" s="45">
        <v>464</v>
      </c>
      <c r="G26" s="45">
        <v>498</v>
      </c>
      <c r="H26" s="45">
        <v>595</v>
      </c>
      <c r="I26" s="45">
        <v>599</v>
      </c>
      <c r="J26" s="45">
        <v>890</v>
      </c>
      <c r="K26" s="45">
        <v>940</v>
      </c>
      <c r="L26" s="45">
        <v>928</v>
      </c>
      <c r="M26" s="45">
        <v>931</v>
      </c>
      <c r="N26" s="45">
        <v>935</v>
      </c>
      <c r="O26" s="45">
        <v>937</v>
      </c>
      <c r="P26" s="45">
        <v>924</v>
      </c>
    </row>
    <row r="27" spans="1:31" ht="13.5" x14ac:dyDescent="0.25">
      <c r="A27" s="44" t="s">
        <v>183</v>
      </c>
      <c r="B27" s="61" t="s">
        <v>163</v>
      </c>
      <c r="C27" s="46">
        <v>208</v>
      </c>
      <c r="D27" s="46">
        <v>195</v>
      </c>
      <c r="E27" s="46">
        <v>224</v>
      </c>
      <c r="F27" s="46">
        <v>224</v>
      </c>
      <c r="G27" s="46">
        <v>222</v>
      </c>
      <c r="H27" s="46">
        <v>20</v>
      </c>
      <c r="I27" s="46">
        <v>255</v>
      </c>
      <c r="J27" s="46">
        <v>217</v>
      </c>
      <c r="K27" s="46">
        <v>236</v>
      </c>
      <c r="L27" s="46">
        <v>236</v>
      </c>
      <c r="M27" s="46">
        <v>236</v>
      </c>
      <c r="N27" s="46">
        <v>236</v>
      </c>
      <c r="O27" s="46">
        <v>240</v>
      </c>
      <c r="P27" s="46">
        <v>244</v>
      </c>
    </row>
    <row r="28" spans="1:31" ht="13.5" x14ac:dyDescent="0.25">
      <c r="A28" s="68" t="s">
        <v>184</v>
      </c>
      <c r="B28" s="69" t="s">
        <v>163</v>
      </c>
      <c r="C28" s="70">
        <v>206</v>
      </c>
      <c r="D28" s="70">
        <v>205</v>
      </c>
      <c r="E28" s="70">
        <v>206</v>
      </c>
      <c r="F28" s="70">
        <v>222</v>
      </c>
      <c r="G28" s="70">
        <v>221</v>
      </c>
      <c r="H28" s="70">
        <v>211</v>
      </c>
      <c r="I28" s="70">
        <v>215</v>
      </c>
      <c r="J28" s="70">
        <v>213</v>
      </c>
      <c r="K28" s="70">
        <v>188</v>
      </c>
      <c r="L28" s="70">
        <v>216</v>
      </c>
      <c r="M28" s="70">
        <v>211</v>
      </c>
      <c r="N28" s="70">
        <v>212</v>
      </c>
      <c r="O28" s="70">
        <v>212</v>
      </c>
      <c r="P28" s="70">
        <v>212</v>
      </c>
    </row>
    <row r="29" spans="1:31" ht="13.5" x14ac:dyDescent="0.25">
      <c r="A29" s="66" t="s">
        <v>185</v>
      </c>
      <c r="B29" s="61" t="s">
        <v>163</v>
      </c>
      <c r="C29" s="46">
        <v>1910</v>
      </c>
      <c r="D29" s="46">
        <v>1950</v>
      </c>
      <c r="E29" s="46">
        <v>1970</v>
      </c>
      <c r="F29" s="46">
        <v>1800</v>
      </c>
      <c r="G29" s="46">
        <v>1916</v>
      </c>
      <c r="H29" s="46">
        <v>1909</v>
      </c>
      <c r="I29" s="46">
        <v>1807</v>
      </c>
      <c r="J29" s="46">
        <v>1800</v>
      </c>
      <c r="K29" s="46">
        <v>1829</v>
      </c>
      <c r="L29" s="46">
        <v>1750</v>
      </c>
      <c r="M29" s="46">
        <v>1750</v>
      </c>
      <c r="N29" s="46">
        <v>1750</v>
      </c>
      <c r="O29" s="46">
        <v>1800</v>
      </c>
      <c r="P29" s="46">
        <v>1800</v>
      </c>
    </row>
    <row r="30" spans="1:31" ht="13.5" x14ac:dyDescent="0.25">
      <c r="A30" s="44" t="s">
        <v>186</v>
      </c>
      <c r="B30" s="61" t="s">
        <v>163</v>
      </c>
      <c r="C30" s="45">
        <v>40</v>
      </c>
      <c r="D30" s="45">
        <v>40</v>
      </c>
      <c r="E30" s="45">
        <v>30</v>
      </c>
      <c r="F30" s="45">
        <v>26</v>
      </c>
      <c r="G30" s="45">
        <v>20</v>
      </c>
      <c r="H30" s="45">
        <v>20</v>
      </c>
      <c r="I30" s="45">
        <v>20</v>
      </c>
      <c r="J30" s="45">
        <v>20</v>
      </c>
      <c r="K30" s="45" t="s">
        <v>91</v>
      </c>
      <c r="L30" s="45">
        <v>20</v>
      </c>
      <c r="M30" s="45">
        <v>20</v>
      </c>
      <c r="N30" s="45">
        <v>20</v>
      </c>
      <c r="O30" s="45">
        <v>20</v>
      </c>
      <c r="P30" s="45">
        <v>20</v>
      </c>
    </row>
    <row r="31" spans="1:31" ht="13.5" x14ac:dyDescent="0.25">
      <c r="A31" s="44" t="s">
        <v>187</v>
      </c>
      <c r="B31" s="61" t="s">
        <v>163</v>
      </c>
      <c r="C31" s="46">
        <v>4</v>
      </c>
      <c r="D31" s="46">
        <v>5</v>
      </c>
      <c r="E31" s="46">
        <v>5</v>
      </c>
      <c r="F31" s="46">
        <v>7</v>
      </c>
      <c r="G31" s="46">
        <v>5</v>
      </c>
      <c r="H31" s="46" t="s">
        <v>91</v>
      </c>
      <c r="I31" s="46">
        <v>7</v>
      </c>
      <c r="J31" s="46">
        <v>7</v>
      </c>
      <c r="K31" s="46">
        <v>7</v>
      </c>
      <c r="L31" s="46">
        <v>7</v>
      </c>
      <c r="M31" s="46">
        <v>7</v>
      </c>
      <c r="N31" s="46">
        <v>7</v>
      </c>
      <c r="O31" s="46">
        <v>8</v>
      </c>
      <c r="P31" s="46">
        <v>8</v>
      </c>
    </row>
    <row r="32" spans="1:31" ht="13.5" x14ac:dyDescent="0.25">
      <c r="A32" s="44" t="s">
        <v>188</v>
      </c>
      <c r="B32" s="61" t="s">
        <v>163</v>
      </c>
      <c r="C32" s="45">
        <v>4434</v>
      </c>
      <c r="D32" s="45">
        <v>4493</v>
      </c>
      <c r="E32" s="45">
        <v>4465</v>
      </c>
      <c r="F32" s="45">
        <v>4501</v>
      </c>
      <c r="G32" s="45">
        <v>4577</v>
      </c>
      <c r="H32" s="45">
        <v>4491</v>
      </c>
      <c r="I32" s="45">
        <v>4585</v>
      </c>
      <c r="J32" s="45">
        <v>4587</v>
      </c>
      <c r="K32" s="45">
        <v>4581</v>
      </c>
      <c r="L32" s="45">
        <v>4535</v>
      </c>
      <c r="M32" s="45">
        <v>4543</v>
      </c>
      <c r="N32" s="45">
        <v>4543</v>
      </c>
      <c r="O32" s="45">
        <v>4543</v>
      </c>
      <c r="P32" s="45">
        <v>4543</v>
      </c>
    </row>
    <row r="33" spans="1:31" ht="13.5" x14ac:dyDescent="0.25">
      <c r="A33" s="44" t="s">
        <v>189</v>
      </c>
      <c r="B33" s="61" t="s">
        <v>163</v>
      </c>
      <c r="C33" s="46">
        <v>35</v>
      </c>
      <c r="D33" s="46">
        <v>32</v>
      </c>
      <c r="E33" s="46">
        <v>43</v>
      </c>
      <c r="F33" s="46">
        <v>50</v>
      </c>
      <c r="G33" s="46">
        <v>53</v>
      </c>
      <c r="H33" s="46">
        <v>46</v>
      </c>
      <c r="I33" s="46">
        <v>55</v>
      </c>
      <c r="J33" s="46">
        <v>51</v>
      </c>
      <c r="K33" s="46">
        <v>55</v>
      </c>
      <c r="L33" s="46">
        <v>52</v>
      </c>
      <c r="M33" s="46">
        <v>54</v>
      </c>
      <c r="N33" s="46">
        <v>56</v>
      </c>
      <c r="O33" s="46">
        <v>59</v>
      </c>
      <c r="P33" s="46">
        <v>60</v>
      </c>
    </row>
    <row r="34" spans="1:31" ht="13.5" x14ac:dyDescent="0.25">
      <c r="A34" s="66" t="s">
        <v>190</v>
      </c>
      <c r="B34" s="61"/>
      <c r="C34" s="46">
        <f>SUM(C32:C33)</f>
        <v>4469</v>
      </c>
      <c r="D34" s="46">
        <f t="shared" ref="D34:O34" si="2">SUM(D32:D33)</f>
        <v>4525</v>
      </c>
      <c r="E34" s="46">
        <f t="shared" si="2"/>
        <v>4508</v>
      </c>
      <c r="F34" s="46">
        <f t="shared" si="2"/>
        <v>4551</v>
      </c>
      <c r="G34" s="46">
        <f t="shared" si="2"/>
        <v>4630</v>
      </c>
      <c r="H34" s="46">
        <f t="shared" si="2"/>
        <v>4537</v>
      </c>
      <c r="I34" s="46">
        <f t="shared" si="2"/>
        <v>4640</v>
      </c>
      <c r="J34" s="46">
        <f t="shared" si="2"/>
        <v>4638</v>
      </c>
      <c r="K34" s="46">
        <f t="shared" si="2"/>
        <v>4636</v>
      </c>
      <c r="L34" s="46">
        <f t="shared" si="2"/>
        <v>4587</v>
      </c>
      <c r="M34" s="46">
        <f t="shared" si="2"/>
        <v>4597</v>
      </c>
      <c r="N34" s="46">
        <f t="shared" si="2"/>
        <v>4599</v>
      </c>
      <c r="O34" s="46">
        <f t="shared" si="2"/>
        <v>4602</v>
      </c>
      <c r="P34" s="46">
        <f t="shared" ref="P34" si="3">P32+P33</f>
        <v>4603</v>
      </c>
    </row>
    <row r="35" spans="1:31" ht="13.5" x14ac:dyDescent="0.25">
      <c r="A35" s="66" t="s">
        <v>191</v>
      </c>
      <c r="B35" s="61" t="s">
        <v>163</v>
      </c>
      <c r="C35" s="45">
        <v>1718</v>
      </c>
      <c r="D35" s="45">
        <v>737</v>
      </c>
      <c r="E35" s="45">
        <v>642</v>
      </c>
      <c r="F35" s="45">
        <v>945</v>
      </c>
      <c r="G35" s="45">
        <v>365</v>
      </c>
      <c r="H35" s="45">
        <v>233</v>
      </c>
      <c r="I35" s="45">
        <v>269</v>
      </c>
      <c r="J35" s="45">
        <v>210</v>
      </c>
      <c r="K35" s="45">
        <v>25</v>
      </c>
      <c r="L35" s="45"/>
      <c r="M35" s="45"/>
      <c r="N35" s="45"/>
      <c r="O35" s="45"/>
      <c r="P35" s="45"/>
    </row>
    <row r="36" spans="1:31" ht="13.5" x14ac:dyDescent="0.25">
      <c r="A36" s="44" t="s">
        <v>192</v>
      </c>
      <c r="B36" s="61" t="s">
        <v>163</v>
      </c>
      <c r="C36" s="46">
        <v>15</v>
      </c>
      <c r="D36" s="46">
        <v>13</v>
      </c>
      <c r="E36" s="46">
        <v>12</v>
      </c>
      <c r="F36" s="46">
        <v>12</v>
      </c>
      <c r="G36" s="46">
        <v>9</v>
      </c>
      <c r="H36" s="46">
        <v>12</v>
      </c>
      <c r="I36" s="46">
        <v>14</v>
      </c>
      <c r="J36" s="46">
        <v>7</v>
      </c>
      <c r="K36" s="46">
        <v>14</v>
      </c>
      <c r="L36" s="46">
        <v>13</v>
      </c>
      <c r="M36" s="46">
        <v>14</v>
      </c>
      <c r="N36" s="46">
        <v>14</v>
      </c>
      <c r="O36" s="46">
        <v>14</v>
      </c>
      <c r="P36" s="46">
        <v>14</v>
      </c>
    </row>
    <row r="37" spans="1:31" ht="13.5" x14ac:dyDescent="0.25">
      <c r="A37" s="44" t="s">
        <v>193</v>
      </c>
      <c r="B37" s="61" t="s">
        <v>163</v>
      </c>
      <c r="C37" s="45">
        <v>1310</v>
      </c>
      <c r="D37" s="45">
        <v>1320</v>
      </c>
      <c r="E37" s="45">
        <v>1324</v>
      </c>
      <c r="F37" s="45">
        <v>1375</v>
      </c>
      <c r="G37" s="45">
        <v>1358</v>
      </c>
      <c r="H37" s="45">
        <v>1359</v>
      </c>
      <c r="I37" s="45">
        <v>1406</v>
      </c>
      <c r="J37" s="45">
        <v>1407</v>
      </c>
      <c r="K37" s="45">
        <v>1399</v>
      </c>
      <c r="L37" s="45">
        <v>1412</v>
      </c>
      <c r="M37" s="45">
        <v>1411</v>
      </c>
      <c r="N37" s="45">
        <v>1410</v>
      </c>
      <c r="O37" s="45">
        <v>1360</v>
      </c>
      <c r="P37" s="45">
        <v>1360</v>
      </c>
    </row>
    <row r="38" spans="1:31" ht="13.5" x14ac:dyDescent="0.25">
      <c r="A38" s="44" t="s">
        <v>194</v>
      </c>
      <c r="B38" s="61" t="s">
        <v>163</v>
      </c>
      <c r="C38" s="46">
        <v>10</v>
      </c>
      <c r="D38" s="46">
        <v>165</v>
      </c>
      <c r="E38" s="46">
        <v>170</v>
      </c>
      <c r="F38" s="46">
        <v>199</v>
      </c>
      <c r="G38" s="46">
        <v>177</v>
      </c>
      <c r="H38" s="46">
        <v>8</v>
      </c>
      <c r="I38" s="46">
        <v>198</v>
      </c>
      <c r="J38" s="46">
        <v>198</v>
      </c>
      <c r="K38" s="46">
        <v>208</v>
      </c>
      <c r="L38" s="46">
        <v>202</v>
      </c>
      <c r="M38" s="46">
        <v>202</v>
      </c>
      <c r="N38" s="46">
        <v>202</v>
      </c>
      <c r="O38" s="46">
        <v>202</v>
      </c>
      <c r="P38" s="46">
        <v>202</v>
      </c>
    </row>
    <row r="39" spans="1:31" ht="13.5" x14ac:dyDescent="0.25">
      <c r="A39" s="44" t="s">
        <v>195</v>
      </c>
      <c r="B39" s="61" t="s">
        <v>163</v>
      </c>
      <c r="C39" s="45">
        <v>104</v>
      </c>
      <c r="D39" s="45">
        <v>147</v>
      </c>
      <c r="E39" s="45">
        <v>147</v>
      </c>
      <c r="F39" s="45">
        <v>156</v>
      </c>
      <c r="G39" s="45">
        <v>142</v>
      </c>
      <c r="H39" s="45">
        <v>147</v>
      </c>
      <c r="I39" s="45">
        <v>148</v>
      </c>
      <c r="J39" s="45">
        <v>150</v>
      </c>
      <c r="K39" s="45">
        <v>158</v>
      </c>
      <c r="L39" s="45">
        <v>159</v>
      </c>
      <c r="M39" s="45">
        <v>156</v>
      </c>
      <c r="N39" s="45">
        <v>156</v>
      </c>
      <c r="O39" s="45">
        <v>156</v>
      </c>
      <c r="P39" s="45">
        <v>156</v>
      </c>
    </row>
    <row r="40" spans="1:31" ht="13.5" x14ac:dyDescent="0.25">
      <c r="A40" s="44" t="s">
        <v>196</v>
      </c>
      <c r="B40" s="61" t="s">
        <v>163</v>
      </c>
      <c r="C40" s="46">
        <v>368</v>
      </c>
      <c r="D40" s="46">
        <v>487</v>
      </c>
      <c r="E40" s="46">
        <v>505</v>
      </c>
      <c r="F40" s="46">
        <v>508</v>
      </c>
      <c r="G40" s="46">
        <v>488</v>
      </c>
      <c r="H40" s="46">
        <v>514</v>
      </c>
      <c r="I40" s="46">
        <v>503</v>
      </c>
      <c r="J40" s="46">
        <v>519</v>
      </c>
      <c r="K40" s="46">
        <v>506</v>
      </c>
      <c r="L40" s="46">
        <v>520</v>
      </c>
      <c r="M40" s="46">
        <v>517</v>
      </c>
      <c r="N40" s="46">
        <v>516</v>
      </c>
      <c r="O40" s="46">
        <v>516</v>
      </c>
      <c r="P40" s="46">
        <v>516</v>
      </c>
      <c r="R40" s="62" t="s">
        <v>197</v>
      </c>
    </row>
    <row r="41" spans="1:31" ht="13.5" x14ac:dyDescent="0.25">
      <c r="A41" s="66" t="s">
        <v>198</v>
      </c>
      <c r="B41" s="61"/>
      <c r="C41" s="46">
        <f>C39+C40+C58+C59</f>
        <v>2697</v>
      </c>
      <c r="D41" s="46">
        <f t="shared" ref="D41:O41" si="4">D39+D40+D58+D59</f>
        <v>2849</v>
      </c>
      <c r="E41" s="46">
        <f t="shared" si="4"/>
        <v>2832</v>
      </c>
      <c r="F41" s="46">
        <f t="shared" si="4"/>
        <v>2815</v>
      </c>
      <c r="G41" s="46">
        <f t="shared" si="4"/>
        <v>2833</v>
      </c>
      <c r="H41" s="46">
        <f t="shared" si="4"/>
        <v>2554</v>
      </c>
      <c r="I41" s="46">
        <f t="shared" si="4"/>
        <v>2559</v>
      </c>
      <c r="J41" s="46">
        <f t="shared" si="4"/>
        <v>2910</v>
      </c>
      <c r="K41" s="46">
        <f t="shared" si="4"/>
        <v>2936</v>
      </c>
      <c r="L41" s="46">
        <f t="shared" si="4"/>
        <v>2894</v>
      </c>
      <c r="M41" s="46">
        <f t="shared" si="4"/>
        <v>2907</v>
      </c>
      <c r="N41" s="46">
        <f t="shared" si="4"/>
        <v>2902</v>
      </c>
      <c r="O41" s="46">
        <f t="shared" si="4"/>
        <v>2902</v>
      </c>
      <c r="P41" s="46">
        <f>P39+P40+P58+P59</f>
        <v>2902</v>
      </c>
      <c r="AE41" s="62" t="s">
        <v>199</v>
      </c>
    </row>
    <row r="42" spans="1:31" ht="13.5" x14ac:dyDescent="0.25">
      <c r="A42" s="68" t="s">
        <v>200</v>
      </c>
      <c r="B42" s="69" t="s">
        <v>163</v>
      </c>
      <c r="C42" s="70">
        <v>428</v>
      </c>
      <c r="D42" s="70">
        <v>426</v>
      </c>
      <c r="E42" s="70">
        <v>426</v>
      </c>
      <c r="F42" s="70">
        <v>424</v>
      </c>
      <c r="G42" s="70">
        <v>420</v>
      </c>
      <c r="H42" s="70">
        <v>413</v>
      </c>
      <c r="I42" s="70">
        <v>417</v>
      </c>
      <c r="J42" s="70">
        <v>417</v>
      </c>
      <c r="K42" s="70">
        <v>421</v>
      </c>
      <c r="L42" s="70">
        <v>426</v>
      </c>
      <c r="M42" s="70">
        <v>435</v>
      </c>
      <c r="N42" s="70">
        <v>443</v>
      </c>
      <c r="O42" s="70">
        <v>434</v>
      </c>
      <c r="P42" s="70">
        <v>438</v>
      </c>
    </row>
    <row r="43" spans="1:31" ht="13.5" x14ac:dyDescent="0.25">
      <c r="A43" s="44" t="s">
        <v>201</v>
      </c>
      <c r="B43" s="61" t="s">
        <v>163</v>
      </c>
      <c r="C43" s="46">
        <v>127</v>
      </c>
      <c r="D43" s="46">
        <v>131</v>
      </c>
      <c r="E43" s="46">
        <v>133</v>
      </c>
      <c r="F43" s="46">
        <v>141</v>
      </c>
      <c r="G43" s="46">
        <v>144</v>
      </c>
      <c r="H43" s="46">
        <v>138</v>
      </c>
      <c r="I43" s="46">
        <v>143</v>
      </c>
      <c r="J43" s="46">
        <v>144</v>
      </c>
      <c r="K43" s="46">
        <v>143</v>
      </c>
      <c r="L43" s="46">
        <v>145</v>
      </c>
      <c r="M43" s="46">
        <v>149</v>
      </c>
      <c r="N43" s="46">
        <v>151</v>
      </c>
      <c r="O43" s="46">
        <v>148</v>
      </c>
      <c r="P43" s="46">
        <v>148</v>
      </c>
    </row>
    <row r="44" spans="1:31" ht="13.5" x14ac:dyDescent="0.25">
      <c r="A44" s="68" t="s">
        <v>202</v>
      </c>
      <c r="B44" s="69" t="s">
        <v>163</v>
      </c>
      <c r="C44" s="70">
        <v>518</v>
      </c>
      <c r="D44" s="70">
        <v>523</v>
      </c>
      <c r="E44" s="70">
        <v>519</v>
      </c>
      <c r="F44" s="70">
        <v>515</v>
      </c>
      <c r="G44" s="70">
        <v>517</v>
      </c>
      <c r="H44" s="70">
        <v>512</v>
      </c>
      <c r="I44" s="70">
        <v>515</v>
      </c>
      <c r="J44" s="70">
        <v>521</v>
      </c>
      <c r="K44" s="70">
        <v>517</v>
      </c>
      <c r="L44" s="70">
        <v>520</v>
      </c>
      <c r="M44" s="70">
        <v>518</v>
      </c>
      <c r="N44" s="70">
        <v>519</v>
      </c>
      <c r="O44" s="70">
        <v>518</v>
      </c>
      <c r="P44" s="70">
        <v>518</v>
      </c>
    </row>
    <row r="45" spans="1:31" ht="13.5" x14ac:dyDescent="0.25">
      <c r="A45" s="44" t="s">
        <v>203</v>
      </c>
      <c r="B45" s="61" t="s">
        <v>163</v>
      </c>
      <c r="C45" s="46">
        <v>105</v>
      </c>
      <c r="D45" s="46">
        <v>80</v>
      </c>
      <c r="E45" s="46">
        <v>72</v>
      </c>
      <c r="F45" s="46">
        <v>25</v>
      </c>
      <c r="G45" s="46">
        <v>23</v>
      </c>
      <c r="H45" s="46">
        <v>22</v>
      </c>
      <c r="I45" s="46">
        <v>20</v>
      </c>
      <c r="J45" s="46">
        <v>20</v>
      </c>
      <c r="K45" s="46">
        <v>20</v>
      </c>
      <c r="L45" s="46">
        <v>21</v>
      </c>
      <c r="M45" s="46">
        <v>21</v>
      </c>
      <c r="N45" s="46">
        <v>21</v>
      </c>
      <c r="O45" s="46">
        <v>21</v>
      </c>
      <c r="P45" s="46">
        <v>21</v>
      </c>
    </row>
    <row r="46" spans="1:31" ht="13.5" x14ac:dyDescent="0.25">
      <c r="A46" s="44" t="s">
        <v>204</v>
      </c>
      <c r="B46" s="61" t="s">
        <v>163</v>
      </c>
      <c r="C46" s="45">
        <v>63</v>
      </c>
      <c r="D46" s="45">
        <v>69</v>
      </c>
      <c r="E46" s="45">
        <v>59</v>
      </c>
      <c r="F46" s="45">
        <v>73</v>
      </c>
      <c r="G46" s="45">
        <v>72</v>
      </c>
      <c r="H46" s="45">
        <v>76</v>
      </c>
      <c r="I46" s="45">
        <v>78</v>
      </c>
      <c r="J46" s="45">
        <v>84</v>
      </c>
      <c r="K46" s="45">
        <v>72</v>
      </c>
      <c r="L46" s="45">
        <v>83</v>
      </c>
      <c r="M46" s="45">
        <v>81</v>
      </c>
      <c r="N46" s="45">
        <v>79</v>
      </c>
      <c r="O46" s="45">
        <v>81</v>
      </c>
      <c r="P46" s="45">
        <v>80</v>
      </c>
    </row>
    <row r="47" spans="1:31" ht="13.5" x14ac:dyDescent="0.25">
      <c r="A47" s="44" t="s">
        <v>205</v>
      </c>
      <c r="B47" s="61" t="s">
        <v>163</v>
      </c>
      <c r="C47" s="46">
        <v>759</v>
      </c>
      <c r="D47" s="46">
        <v>768</v>
      </c>
      <c r="E47" s="46">
        <v>760</v>
      </c>
      <c r="F47" s="46">
        <v>750</v>
      </c>
      <c r="G47" s="46">
        <v>759</v>
      </c>
      <c r="H47" s="46">
        <v>758</v>
      </c>
      <c r="I47" s="46">
        <v>781</v>
      </c>
      <c r="J47" s="46">
        <v>795</v>
      </c>
      <c r="K47" s="46">
        <v>792</v>
      </c>
      <c r="L47" s="46">
        <v>801</v>
      </c>
      <c r="M47" s="46">
        <v>803</v>
      </c>
      <c r="N47" s="46">
        <v>803</v>
      </c>
      <c r="O47" s="46">
        <v>803</v>
      </c>
      <c r="P47" s="46">
        <v>801</v>
      </c>
    </row>
    <row r="48" spans="1:31" ht="13.5" x14ac:dyDescent="0.25">
      <c r="A48" s="44" t="s">
        <v>206</v>
      </c>
      <c r="B48" s="61" t="s">
        <v>163</v>
      </c>
      <c r="C48" s="45">
        <v>434</v>
      </c>
      <c r="D48" s="45">
        <v>437</v>
      </c>
      <c r="E48" s="45">
        <v>428</v>
      </c>
      <c r="F48" s="45">
        <v>427</v>
      </c>
      <c r="G48" s="45">
        <v>496</v>
      </c>
      <c r="H48" s="45">
        <v>493</v>
      </c>
      <c r="I48" s="45">
        <v>516</v>
      </c>
      <c r="J48" s="45">
        <v>517</v>
      </c>
      <c r="K48" s="45">
        <v>195</v>
      </c>
      <c r="L48" s="45">
        <v>520</v>
      </c>
      <c r="M48" s="45">
        <v>512</v>
      </c>
      <c r="N48" s="45">
        <v>512</v>
      </c>
      <c r="O48" s="45">
        <v>511</v>
      </c>
      <c r="P48" s="45">
        <v>511</v>
      </c>
    </row>
    <row r="49" spans="1:18" ht="13.5" x14ac:dyDescent="0.25">
      <c r="A49" s="44" t="s">
        <v>207</v>
      </c>
      <c r="B49" s="61" t="s">
        <v>163</v>
      </c>
      <c r="C49" s="46">
        <v>294</v>
      </c>
      <c r="D49" s="46">
        <v>286</v>
      </c>
      <c r="E49" s="46">
        <v>295</v>
      </c>
      <c r="F49" s="46">
        <v>299</v>
      </c>
      <c r="G49" s="46">
        <v>301</v>
      </c>
      <c r="H49" s="46">
        <v>296</v>
      </c>
      <c r="I49" s="46">
        <v>289</v>
      </c>
      <c r="J49" s="46">
        <v>295</v>
      </c>
      <c r="K49" s="46">
        <v>151</v>
      </c>
      <c r="L49" s="46">
        <v>296</v>
      </c>
      <c r="M49" s="46">
        <v>297</v>
      </c>
      <c r="N49" s="46">
        <v>296</v>
      </c>
      <c r="O49" s="46">
        <v>300</v>
      </c>
      <c r="P49" s="46">
        <v>300</v>
      </c>
    </row>
    <row r="50" spans="1:18" ht="13.5" x14ac:dyDescent="0.25">
      <c r="A50" s="44" t="s">
        <v>208</v>
      </c>
      <c r="B50" s="61" t="s">
        <v>163</v>
      </c>
      <c r="C50" s="45">
        <v>3</v>
      </c>
      <c r="D50" s="45">
        <v>4</v>
      </c>
      <c r="E50" s="45">
        <v>7</v>
      </c>
      <c r="F50" s="45">
        <v>8</v>
      </c>
      <c r="G50" s="45">
        <v>108</v>
      </c>
      <c r="H50" s="45">
        <v>118</v>
      </c>
      <c r="I50" s="45">
        <v>113</v>
      </c>
      <c r="J50" s="45">
        <v>108</v>
      </c>
      <c r="K50" s="45">
        <v>128</v>
      </c>
      <c r="L50" s="45">
        <v>108</v>
      </c>
      <c r="M50" s="45">
        <v>108</v>
      </c>
      <c r="N50" s="45">
        <v>108</v>
      </c>
      <c r="O50" s="45">
        <v>108</v>
      </c>
      <c r="P50" s="45">
        <v>108</v>
      </c>
    </row>
    <row r="51" spans="1:18" ht="13.5" x14ac:dyDescent="0.25">
      <c r="A51" s="66" t="s">
        <v>57</v>
      </c>
      <c r="B51" s="61" t="s">
        <v>163</v>
      </c>
      <c r="C51" s="46">
        <v>2398</v>
      </c>
      <c r="D51" s="46">
        <v>2410</v>
      </c>
      <c r="E51" s="46">
        <v>2392</v>
      </c>
      <c r="F51" s="46">
        <v>2398</v>
      </c>
      <c r="G51" s="46">
        <v>2395</v>
      </c>
      <c r="H51" s="46">
        <v>2410</v>
      </c>
      <c r="I51" s="46">
        <v>2391</v>
      </c>
      <c r="J51" s="46">
        <v>2444</v>
      </c>
      <c r="K51" s="46">
        <v>2446</v>
      </c>
      <c r="L51" s="46">
        <v>2492</v>
      </c>
      <c r="M51" s="46">
        <v>2493</v>
      </c>
      <c r="N51" s="46">
        <v>2494</v>
      </c>
      <c r="O51" s="46">
        <v>2544</v>
      </c>
      <c r="P51" s="46">
        <v>2545</v>
      </c>
    </row>
    <row r="52" spans="1:18" ht="21" x14ac:dyDescent="0.25">
      <c r="A52" s="44" t="s">
        <v>209</v>
      </c>
      <c r="B52" s="61" t="s">
        <v>163</v>
      </c>
      <c r="C52" s="45">
        <v>1556</v>
      </c>
      <c r="D52" s="45">
        <v>1567</v>
      </c>
      <c r="E52" s="45">
        <v>1546</v>
      </c>
      <c r="F52" s="45">
        <v>1577</v>
      </c>
      <c r="G52" s="45">
        <v>1546</v>
      </c>
      <c r="H52" s="45">
        <v>1580</v>
      </c>
      <c r="I52" s="45">
        <v>1610</v>
      </c>
      <c r="J52" s="45">
        <v>1591</v>
      </c>
      <c r="K52" s="45">
        <v>1596</v>
      </c>
      <c r="L52" s="45">
        <v>1587</v>
      </c>
      <c r="M52" s="45">
        <v>1595</v>
      </c>
      <c r="N52" s="45">
        <v>1604</v>
      </c>
      <c r="O52" s="45">
        <v>1628</v>
      </c>
      <c r="P52" s="45">
        <v>1634</v>
      </c>
    </row>
    <row r="53" spans="1:18" ht="13.5" x14ac:dyDescent="0.25">
      <c r="A53" s="44" t="s">
        <v>210</v>
      </c>
      <c r="B53" s="61" t="s">
        <v>163</v>
      </c>
      <c r="C53" s="46">
        <v>4</v>
      </c>
      <c r="D53" s="46">
        <v>5</v>
      </c>
      <c r="E53" s="46">
        <v>5</v>
      </c>
      <c r="F53" s="46">
        <v>5</v>
      </c>
      <c r="G53" s="46">
        <v>5</v>
      </c>
      <c r="H53" s="46" t="s">
        <v>91</v>
      </c>
      <c r="I53" s="46">
        <v>5</v>
      </c>
      <c r="J53" s="46">
        <v>5</v>
      </c>
      <c r="K53" s="46">
        <v>5</v>
      </c>
      <c r="L53" s="46">
        <v>5</v>
      </c>
      <c r="M53" s="46">
        <v>5</v>
      </c>
      <c r="N53" s="46">
        <v>5</v>
      </c>
      <c r="O53" s="46">
        <v>5</v>
      </c>
      <c r="P53" s="46">
        <v>5</v>
      </c>
    </row>
    <row r="54" spans="1:18" ht="13.5" x14ac:dyDescent="0.25">
      <c r="A54" s="68" t="s">
        <v>211</v>
      </c>
      <c r="B54" s="69" t="s">
        <v>163</v>
      </c>
      <c r="C54" s="70">
        <v>460</v>
      </c>
      <c r="D54" s="70">
        <v>459</v>
      </c>
      <c r="E54" s="70">
        <v>480</v>
      </c>
      <c r="F54" s="70">
        <v>498</v>
      </c>
      <c r="G54" s="70">
        <v>497</v>
      </c>
      <c r="H54" s="70">
        <v>436</v>
      </c>
      <c r="I54" s="70">
        <v>524</v>
      </c>
      <c r="J54" s="70">
        <v>547</v>
      </c>
      <c r="K54" s="70">
        <v>526</v>
      </c>
      <c r="L54" s="70">
        <v>524</v>
      </c>
      <c r="M54" s="70">
        <v>523</v>
      </c>
      <c r="N54" s="70">
        <v>526</v>
      </c>
      <c r="O54" s="70">
        <v>523</v>
      </c>
      <c r="P54" s="70">
        <v>525</v>
      </c>
    </row>
    <row r="55" spans="1:18" ht="13.5" x14ac:dyDescent="0.25">
      <c r="A55" s="68" t="s">
        <v>212</v>
      </c>
      <c r="B55" s="69" t="s">
        <v>163</v>
      </c>
      <c r="C55" s="70">
        <v>368</v>
      </c>
      <c r="D55" s="70">
        <v>378</v>
      </c>
      <c r="E55" s="70">
        <v>381</v>
      </c>
      <c r="F55" s="70">
        <v>405</v>
      </c>
      <c r="G55" s="70">
        <v>404</v>
      </c>
      <c r="H55" s="70">
        <v>392</v>
      </c>
      <c r="I55" s="70">
        <v>402</v>
      </c>
      <c r="J55" s="70">
        <v>382</v>
      </c>
      <c r="K55" s="70">
        <v>391</v>
      </c>
      <c r="L55" s="70">
        <v>391</v>
      </c>
      <c r="M55" s="70">
        <v>391</v>
      </c>
      <c r="N55" s="70">
        <v>391</v>
      </c>
      <c r="O55" s="70">
        <v>391</v>
      </c>
      <c r="P55" s="70">
        <v>391</v>
      </c>
    </row>
    <row r="56" spans="1:18" ht="13.5" x14ac:dyDescent="0.25">
      <c r="A56" s="66" t="s">
        <v>213</v>
      </c>
      <c r="B56" s="61"/>
      <c r="C56" s="46">
        <f>C37+C47+C52</f>
        <v>3625</v>
      </c>
      <c r="D56" s="46">
        <f t="shared" ref="D56:P56" si="5">D37+D47+D52</f>
        <v>3655</v>
      </c>
      <c r="E56" s="46">
        <f t="shared" si="5"/>
        <v>3630</v>
      </c>
      <c r="F56" s="46">
        <f t="shared" si="5"/>
        <v>3702</v>
      </c>
      <c r="G56" s="46">
        <f t="shared" si="5"/>
        <v>3663</v>
      </c>
      <c r="H56" s="46">
        <f t="shared" si="5"/>
        <v>3697</v>
      </c>
      <c r="I56" s="46">
        <f t="shared" si="5"/>
        <v>3797</v>
      </c>
      <c r="J56" s="46">
        <f t="shared" si="5"/>
        <v>3793</v>
      </c>
      <c r="K56" s="46">
        <f t="shared" si="5"/>
        <v>3787</v>
      </c>
      <c r="L56" s="46">
        <f t="shared" si="5"/>
        <v>3800</v>
      </c>
      <c r="M56" s="46">
        <f t="shared" si="5"/>
        <v>3809</v>
      </c>
      <c r="N56" s="46">
        <f t="shared" si="5"/>
        <v>3817</v>
      </c>
      <c r="O56" s="46">
        <f t="shared" si="5"/>
        <v>3791</v>
      </c>
      <c r="P56" s="46">
        <f t="shared" si="5"/>
        <v>3795</v>
      </c>
      <c r="R56" s="62" t="s">
        <v>214</v>
      </c>
    </row>
    <row r="57" spans="1:18" ht="21" x14ac:dyDescent="0.25">
      <c r="A57" s="68" t="s">
        <v>215</v>
      </c>
      <c r="B57" s="69" t="s">
        <v>163</v>
      </c>
      <c r="C57" s="70">
        <v>427</v>
      </c>
      <c r="D57" s="70">
        <v>440</v>
      </c>
      <c r="E57" s="70">
        <v>443</v>
      </c>
      <c r="F57" s="70">
        <v>455</v>
      </c>
      <c r="G57" s="70">
        <v>461</v>
      </c>
      <c r="H57" s="70">
        <v>474</v>
      </c>
      <c r="I57" s="70">
        <v>480</v>
      </c>
      <c r="J57" s="70">
        <v>495</v>
      </c>
      <c r="K57" s="70">
        <v>502</v>
      </c>
      <c r="L57" s="70">
        <v>490</v>
      </c>
      <c r="M57" s="70">
        <v>490</v>
      </c>
      <c r="N57" s="70">
        <v>490</v>
      </c>
      <c r="O57" s="70">
        <v>490</v>
      </c>
      <c r="P57" s="70">
        <v>490</v>
      </c>
    </row>
    <row r="58" spans="1:18" ht="13.5" x14ac:dyDescent="0.25">
      <c r="A58" s="44" t="s">
        <v>216</v>
      </c>
      <c r="B58" s="61" t="s">
        <v>163</v>
      </c>
      <c r="C58" s="46">
        <v>20</v>
      </c>
      <c r="D58" s="46">
        <v>75</v>
      </c>
      <c r="E58" s="46">
        <v>55</v>
      </c>
      <c r="F58" s="46">
        <v>70</v>
      </c>
      <c r="G58" s="46">
        <v>67</v>
      </c>
      <c r="H58" s="46">
        <v>67</v>
      </c>
      <c r="I58" s="46">
        <v>67</v>
      </c>
      <c r="J58" s="46">
        <v>70</v>
      </c>
      <c r="K58" s="46">
        <v>74</v>
      </c>
      <c r="L58" s="46">
        <v>70</v>
      </c>
      <c r="M58" s="46">
        <v>70</v>
      </c>
      <c r="N58" s="46">
        <v>70</v>
      </c>
      <c r="O58" s="46">
        <v>70</v>
      </c>
      <c r="P58" s="46">
        <v>70</v>
      </c>
    </row>
    <row r="59" spans="1:18" ht="21" x14ac:dyDescent="0.25">
      <c r="A59" s="44" t="s">
        <v>217</v>
      </c>
      <c r="B59" s="61" t="s">
        <v>163</v>
      </c>
      <c r="C59" s="45">
        <v>2205</v>
      </c>
      <c r="D59" s="45">
        <v>2140</v>
      </c>
      <c r="E59" s="45">
        <v>2125</v>
      </c>
      <c r="F59" s="45">
        <v>2081</v>
      </c>
      <c r="G59" s="45">
        <v>2136</v>
      </c>
      <c r="H59" s="45">
        <v>1826</v>
      </c>
      <c r="I59" s="45">
        <v>1841</v>
      </c>
      <c r="J59" s="45">
        <v>2171</v>
      </c>
      <c r="K59" s="45">
        <v>2198</v>
      </c>
      <c r="L59" s="45">
        <v>2145</v>
      </c>
      <c r="M59" s="45">
        <v>2164</v>
      </c>
      <c r="N59" s="45">
        <v>2160</v>
      </c>
      <c r="O59" s="45">
        <v>2160</v>
      </c>
      <c r="P59" s="45">
        <v>2160</v>
      </c>
    </row>
    <row r="60" spans="1:18" ht="13.5" x14ac:dyDescent="0.25">
      <c r="A60" s="66" t="s">
        <v>218</v>
      </c>
      <c r="B60" s="61" t="s">
        <v>163</v>
      </c>
      <c r="C60" s="46">
        <v>1233</v>
      </c>
      <c r="D60" s="46">
        <v>1217</v>
      </c>
      <c r="E60" s="46">
        <v>1252</v>
      </c>
      <c r="F60" s="46">
        <v>1253</v>
      </c>
      <c r="G60" s="46">
        <v>1260</v>
      </c>
      <c r="H60" s="46">
        <v>1282</v>
      </c>
      <c r="I60" s="46">
        <v>1316</v>
      </c>
      <c r="J60" s="46">
        <v>1324</v>
      </c>
      <c r="K60" s="46">
        <v>1322</v>
      </c>
      <c r="L60" s="46">
        <v>1353</v>
      </c>
      <c r="M60" s="46">
        <v>1336</v>
      </c>
      <c r="N60" s="46">
        <v>1332</v>
      </c>
      <c r="O60" s="46">
        <v>1338</v>
      </c>
      <c r="P60" s="46">
        <v>1338</v>
      </c>
    </row>
    <row r="61" spans="1:18" ht="13.5" x14ac:dyDescent="0.25">
      <c r="A61" s="66" t="s">
        <v>219</v>
      </c>
      <c r="B61" s="61" t="s">
        <v>163</v>
      </c>
      <c r="C61" s="45">
        <v>1139</v>
      </c>
      <c r="D61" s="45">
        <v>1114</v>
      </c>
      <c r="E61" s="45">
        <v>1098</v>
      </c>
      <c r="F61" s="45">
        <v>1106</v>
      </c>
      <c r="G61" s="45">
        <v>1099</v>
      </c>
      <c r="H61" s="45">
        <v>1099</v>
      </c>
      <c r="I61" s="45">
        <v>1104</v>
      </c>
      <c r="J61" s="45">
        <v>1114</v>
      </c>
      <c r="K61" s="45">
        <v>1109</v>
      </c>
      <c r="L61" s="45">
        <v>1110</v>
      </c>
      <c r="M61" s="45">
        <v>1114</v>
      </c>
      <c r="N61" s="45">
        <v>1118</v>
      </c>
      <c r="O61" s="45">
        <v>1117</v>
      </c>
      <c r="P61" s="45">
        <v>1117</v>
      </c>
    </row>
    <row r="62" spans="1:18" ht="13.5" x14ac:dyDescent="0.25">
      <c r="A62" s="44" t="s">
        <v>220</v>
      </c>
      <c r="B62" s="61" t="s">
        <v>163</v>
      </c>
      <c r="C62" s="46" t="s">
        <v>91</v>
      </c>
      <c r="D62" s="46">
        <v>252</v>
      </c>
      <c r="E62" s="46">
        <v>311</v>
      </c>
      <c r="F62" s="46">
        <v>283</v>
      </c>
      <c r="G62" s="46">
        <v>230</v>
      </c>
      <c r="H62" s="46">
        <v>149</v>
      </c>
      <c r="I62" s="46">
        <v>134</v>
      </c>
      <c r="J62" s="46">
        <v>122</v>
      </c>
      <c r="K62" s="46">
        <v>35</v>
      </c>
      <c r="L62" s="46">
        <v>35</v>
      </c>
      <c r="M62" s="46">
        <v>40</v>
      </c>
      <c r="N62" s="46">
        <v>36</v>
      </c>
      <c r="O62" s="46" t="s">
        <v>91</v>
      </c>
      <c r="P62" s="46">
        <v>3</v>
      </c>
    </row>
    <row r="63" spans="1:18" ht="13.5" x14ac:dyDescent="0.25">
      <c r="A63" s="44" t="s">
        <v>221</v>
      </c>
      <c r="B63" s="61" t="s">
        <v>163</v>
      </c>
      <c r="C63" s="45">
        <v>3</v>
      </c>
      <c r="D63" s="45">
        <v>3</v>
      </c>
      <c r="E63" s="45">
        <v>3</v>
      </c>
      <c r="F63" s="45">
        <v>3</v>
      </c>
      <c r="G63" s="45">
        <v>10</v>
      </c>
      <c r="H63" s="45">
        <v>5</v>
      </c>
      <c r="I63" s="45">
        <v>10</v>
      </c>
      <c r="J63" s="45">
        <v>10</v>
      </c>
      <c r="K63" s="45">
        <v>10</v>
      </c>
      <c r="L63" s="45">
        <v>6</v>
      </c>
      <c r="M63" s="45">
        <v>10</v>
      </c>
      <c r="N63" s="45">
        <v>10</v>
      </c>
      <c r="O63" s="45">
        <v>10</v>
      </c>
      <c r="P63" s="45">
        <v>10</v>
      </c>
    </row>
    <row r="64" spans="1:18" ht="13.5" x14ac:dyDescent="0.25">
      <c r="A64" s="66" t="s">
        <v>44</v>
      </c>
      <c r="B64" s="61" t="s">
        <v>163</v>
      </c>
      <c r="C64" s="46">
        <v>4633</v>
      </c>
      <c r="D64" s="46">
        <v>4542</v>
      </c>
      <c r="E64" s="46">
        <v>4465</v>
      </c>
      <c r="F64" s="46">
        <v>4550</v>
      </c>
      <c r="G64" s="46">
        <v>4443</v>
      </c>
      <c r="H64" s="46">
        <v>4493</v>
      </c>
      <c r="I64" s="46">
        <v>4328</v>
      </c>
      <c r="J64" s="46">
        <v>4348</v>
      </c>
      <c r="K64" s="46">
        <v>4017</v>
      </c>
      <c r="L64" s="46">
        <v>4017</v>
      </c>
      <c r="M64" s="46">
        <v>4019</v>
      </c>
      <c r="N64" s="46">
        <v>4046</v>
      </c>
      <c r="O64" s="46">
        <v>4045</v>
      </c>
      <c r="P64" s="46">
        <v>4060</v>
      </c>
    </row>
    <row r="65" spans="1:18" ht="13.5" x14ac:dyDescent="0.25">
      <c r="A65" s="44" t="s">
        <v>222</v>
      </c>
      <c r="B65" s="61" t="s">
        <v>163</v>
      </c>
      <c r="C65" s="45">
        <v>101</v>
      </c>
      <c r="D65" s="45">
        <v>101</v>
      </c>
      <c r="E65" s="45">
        <v>98</v>
      </c>
      <c r="F65" s="45">
        <v>107</v>
      </c>
      <c r="G65" s="45">
        <v>109</v>
      </c>
      <c r="H65" s="45">
        <v>105</v>
      </c>
      <c r="I65" s="45">
        <v>107</v>
      </c>
      <c r="J65" s="45">
        <v>111</v>
      </c>
      <c r="K65" s="45">
        <v>106</v>
      </c>
      <c r="L65" s="45">
        <v>106</v>
      </c>
      <c r="M65" s="45">
        <v>108</v>
      </c>
      <c r="N65" s="45">
        <v>86</v>
      </c>
      <c r="O65" s="45">
        <v>88</v>
      </c>
      <c r="P65" s="45">
        <v>88</v>
      </c>
    </row>
    <row r="66" spans="1:18" ht="13.5" x14ac:dyDescent="0.25">
      <c r="A66" s="44" t="s">
        <v>223</v>
      </c>
      <c r="B66" s="61" t="s">
        <v>163</v>
      </c>
      <c r="C66" s="46">
        <v>725</v>
      </c>
      <c r="D66" s="46">
        <v>739</v>
      </c>
      <c r="E66" s="46">
        <v>752</v>
      </c>
      <c r="F66" s="46">
        <v>738</v>
      </c>
      <c r="G66" s="46">
        <v>737</v>
      </c>
      <c r="H66" s="46">
        <v>680</v>
      </c>
      <c r="I66" s="46">
        <v>725</v>
      </c>
      <c r="J66" s="46">
        <v>720</v>
      </c>
      <c r="K66" s="46">
        <v>707</v>
      </c>
      <c r="L66" s="46">
        <v>692</v>
      </c>
      <c r="M66" s="46">
        <v>695</v>
      </c>
      <c r="N66" s="46">
        <v>699</v>
      </c>
      <c r="O66" s="46">
        <v>704</v>
      </c>
      <c r="P66" s="46">
        <v>704</v>
      </c>
    </row>
    <row r="67" spans="1:18" ht="13.5" x14ac:dyDescent="0.25">
      <c r="A67" s="44" t="s">
        <v>224</v>
      </c>
      <c r="B67" s="61" t="s">
        <v>163</v>
      </c>
      <c r="C67" s="45" t="s">
        <v>91</v>
      </c>
      <c r="D67" s="45" t="s">
        <v>91</v>
      </c>
      <c r="E67" s="45" t="s">
        <v>91</v>
      </c>
      <c r="F67" s="45">
        <v>1300</v>
      </c>
      <c r="G67" s="45" t="s">
        <v>91</v>
      </c>
      <c r="H67" s="45" t="s">
        <v>91</v>
      </c>
      <c r="I67" s="45" t="s">
        <v>91</v>
      </c>
      <c r="J67" s="45" t="s">
        <v>91</v>
      </c>
      <c r="K67" s="45" t="s">
        <v>91</v>
      </c>
      <c r="L67" s="45" t="s">
        <v>91</v>
      </c>
      <c r="M67" s="45" t="s">
        <v>91</v>
      </c>
      <c r="N67" s="45" t="s">
        <v>91</v>
      </c>
      <c r="O67" s="45" t="s">
        <v>91</v>
      </c>
      <c r="P67" s="45" t="s">
        <v>91</v>
      </c>
    </row>
    <row r="68" spans="1:18" ht="13.5" x14ac:dyDescent="0.25">
      <c r="A68" s="44" t="s">
        <v>225</v>
      </c>
      <c r="B68" s="61" t="s">
        <v>163</v>
      </c>
      <c r="C68" s="46" t="s">
        <v>91</v>
      </c>
      <c r="D68" s="46" t="s">
        <v>91</v>
      </c>
      <c r="E68" s="46" t="s">
        <v>91</v>
      </c>
      <c r="F68" s="46" t="s">
        <v>91</v>
      </c>
      <c r="G68" s="46" t="s">
        <v>91</v>
      </c>
      <c r="H68" s="46" t="s">
        <v>91</v>
      </c>
      <c r="I68" s="46" t="s">
        <v>91</v>
      </c>
      <c r="J68" s="46" t="s">
        <v>91</v>
      </c>
      <c r="K68" s="46" t="s">
        <v>91</v>
      </c>
      <c r="L68" s="46">
        <v>8</v>
      </c>
      <c r="M68" s="46">
        <v>8</v>
      </c>
      <c r="N68" s="46">
        <v>9</v>
      </c>
      <c r="O68" s="46">
        <v>10</v>
      </c>
      <c r="P68" s="46">
        <v>10</v>
      </c>
    </row>
    <row r="69" spans="1:18" ht="13.5" x14ac:dyDescent="0.25">
      <c r="A69" s="44" t="s">
        <v>226</v>
      </c>
      <c r="B69" s="61" t="s">
        <v>163</v>
      </c>
      <c r="C69" s="45">
        <v>5</v>
      </c>
      <c r="D69" s="45">
        <v>3</v>
      </c>
      <c r="E69" s="45">
        <v>2</v>
      </c>
      <c r="F69" s="45">
        <v>2</v>
      </c>
      <c r="G69" s="45">
        <v>1</v>
      </c>
      <c r="H69" s="45">
        <v>2</v>
      </c>
      <c r="I69" s="45">
        <v>3</v>
      </c>
      <c r="J69" s="45">
        <v>4</v>
      </c>
      <c r="K69" s="45">
        <v>5</v>
      </c>
      <c r="L69" s="45">
        <v>6</v>
      </c>
      <c r="M69" s="45">
        <v>6</v>
      </c>
      <c r="N69" s="45">
        <v>6</v>
      </c>
      <c r="O69" s="45">
        <v>6</v>
      </c>
      <c r="P69" s="45">
        <v>6</v>
      </c>
    </row>
    <row r="70" spans="1:18" ht="13.5" x14ac:dyDescent="0.25">
      <c r="A70" s="44" t="s">
        <v>227</v>
      </c>
      <c r="B70" s="61" t="s">
        <v>163</v>
      </c>
      <c r="C70" s="46">
        <v>1393</v>
      </c>
      <c r="D70" s="46">
        <v>1399</v>
      </c>
      <c r="E70" s="46">
        <v>119</v>
      </c>
      <c r="F70" s="46">
        <v>17</v>
      </c>
      <c r="G70" s="46">
        <v>117</v>
      </c>
      <c r="H70" s="46">
        <v>106</v>
      </c>
      <c r="I70" s="46">
        <v>117</v>
      </c>
      <c r="J70" s="46">
        <v>2066</v>
      </c>
      <c r="K70" s="46">
        <v>1097</v>
      </c>
      <c r="L70" s="46">
        <v>2017</v>
      </c>
      <c r="M70" s="46">
        <v>2017</v>
      </c>
      <c r="N70" s="46">
        <v>2016</v>
      </c>
      <c r="O70" s="46">
        <v>2016</v>
      </c>
      <c r="P70" s="46">
        <v>2016</v>
      </c>
    </row>
    <row r="71" spans="1:18" ht="13.5" x14ac:dyDescent="0.25">
      <c r="A71" s="44" t="s">
        <v>228</v>
      </c>
      <c r="B71" s="61" t="s">
        <v>163</v>
      </c>
      <c r="C71" s="45">
        <v>410</v>
      </c>
      <c r="D71" s="45">
        <v>415</v>
      </c>
      <c r="E71" s="45">
        <v>340</v>
      </c>
      <c r="F71" s="45">
        <v>385</v>
      </c>
      <c r="G71" s="45">
        <v>386</v>
      </c>
      <c r="H71" s="45">
        <v>332</v>
      </c>
      <c r="I71" s="45">
        <v>391</v>
      </c>
      <c r="J71" s="45">
        <v>391</v>
      </c>
      <c r="K71" s="45">
        <v>391</v>
      </c>
      <c r="L71" s="45">
        <v>395</v>
      </c>
      <c r="M71" s="45">
        <v>407</v>
      </c>
      <c r="N71" s="45">
        <v>407</v>
      </c>
      <c r="O71" s="45">
        <v>400</v>
      </c>
      <c r="P71" s="45">
        <v>403</v>
      </c>
    </row>
    <row r="72" spans="1:18" ht="13.5" x14ac:dyDescent="0.25">
      <c r="A72" s="44" t="s">
        <v>229</v>
      </c>
      <c r="B72" s="61" t="s">
        <v>163</v>
      </c>
      <c r="C72" s="46">
        <v>661</v>
      </c>
      <c r="D72" s="46">
        <v>610</v>
      </c>
      <c r="E72" s="46">
        <v>755</v>
      </c>
      <c r="F72" s="46">
        <v>666</v>
      </c>
      <c r="G72" s="46">
        <v>673</v>
      </c>
      <c r="H72" s="46">
        <v>171</v>
      </c>
      <c r="I72" s="46">
        <v>681</v>
      </c>
      <c r="J72" s="46">
        <v>680</v>
      </c>
      <c r="K72" s="46">
        <v>680</v>
      </c>
      <c r="L72" s="46">
        <v>676</v>
      </c>
      <c r="M72" s="46">
        <v>675</v>
      </c>
      <c r="N72" s="46">
        <v>670</v>
      </c>
      <c r="O72" s="46">
        <v>670</v>
      </c>
      <c r="P72" s="46">
        <v>672</v>
      </c>
    </row>
    <row r="73" spans="1:18" ht="13.5" x14ac:dyDescent="0.25">
      <c r="A73" s="44" t="s">
        <v>230</v>
      </c>
      <c r="B73" s="61" t="s">
        <v>163</v>
      </c>
      <c r="C73" s="45">
        <v>2036</v>
      </c>
      <c r="D73" s="45">
        <v>2040</v>
      </c>
      <c r="E73" s="45">
        <v>2040</v>
      </c>
      <c r="F73" s="45">
        <v>1989</v>
      </c>
      <c r="G73" s="45">
        <v>1980</v>
      </c>
      <c r="H73" s="45">
        <v>1920</v>
      </c>
      <c r="I73" s="45">
        <v>2019</v>
      </c>
      <c r="J73" s="45">
        <v>2009</v>
      </c>
      <c r="K73" s="45">
        <v>1959</v>
      </c>
      <c r="L73" s="45">
        <v>1958</v>
      </c>
      <c r="M73" s="45">
        <v>2013</v>
      </c>
      <c r="N73" s="45">
        <v>2006</v>
      </c>
      <c r="O73" s="45">
        <v>2015</v>
      </c>
      <c r="P73" s="45">
        <v>2017</v>
      </c>
      <c r="R73" s="62" t="s">
        <v>231</v>
      </c>
    </row>
    <row r="74" spans="1:18" ht="13.5" x14ac:dyDescent="0.25">
      <c r="A74" s="44" t="s">
        <v>232</v>
      </c>
      <c r="B74" s="61" t="s">
        <v>163</v>
      </c>
      <c r="C74" s="46">
        <v>24410</v>
      </c>
      <c r="D74" s="46">
        <v>24250</v>
      </c>
      <c r="E74" s="46">
        <v>24930</v>
      </c>
      <c r="F74" s="46">
        <v>23670</v>
      </c>
      <c r="G74" s="46">
        <v>23960</v>
      </c>
      <c r="H74" s="46">
        <v>21900</v>
      </c>
      <c r="I74" s="46">
        <v>24850</v>
      </c>
      <c r="J74" s="46">
        <v>24720</v>
      </c>
      <c r="K74" s="46">
        <v>24050</v>
      </c>
      <c r="L74" s="46">
        <v>23910</v>
      </c>
      <c r="M74" s="46">
        <v>23950</v>
      </c>
      <c r="N74" s="46">
        <v>24050</v>
      </c>
      <c r="O74" s="46">
        <v>24045</v>
      </c>
      <c r="P74" s="46">
        <v>24045</v>
      </c>
    </row>
    <row r="75" spans="1:18" ht="13.5" x14ac:dyDescent="0.25">
      <c r="A75" s="44" t="s">
        <v>233</v>
      </c>
      <c r="B75" s="61" t="s">
        <v>163</v>
      </c>
      <c r="C75" s="45">
        <v>1038</v>
      </c>
      <c r="D75" s="45">
        <v>1128</v>
      </c>
      <c r="E75" s="45">
        <v>2275</v>
      </c>
      <c r="F75" s="45">
        <v>975</v>
      </c>
      <c r="G75" s="45">
        <v>1064</v>
      </c>
      <c r="H75" s="45">
        <v>424</v>
      </c>
      <c r="I75" s="45">
        <v>2409</v>
      </c>
      <c r="J75" s="45">
        <v>2404</v>
      </c>
      <c r="K75" s="45">
        <v>1640</v>
      </c>
      <c r="L75" s="45">
        <v>1627</v>
      </c>
      <c r="M75" s="45">
        <v>1634</v>
      </c>
      <c r="N75" s="45">
        <v>1633</v>
      </c>
      <c r="O75" s="45">
        <v>1634</v>
      </c>
      <c r="P75" s="45">
        <v>1635</v>
      </c>
    </row>
    <row r="76" spans="1:18" ht="13.5" x14ac:dyDescent="0.25">
      <c r="A76" s="44" t="s">
        <v>234</v>
      </c>
      <c r="B76" s="61" t="s">
        <v>163</v>
      </c>
      <c r="C76" s="46">
        <v>5255</v>
      </c>
      <c r="D76" s="46">
        <v>5150</v>
      </c>
      <c r="E76" s="46">
        <v>5050</v>
      </c>
      <c r="F76" s="46">
        <v>4970</v>
      </c>
      <c r="G76" s="46">
        <v>4945</v>
      </c>
      <c r="H76" s="46">
        <v>4950</v>
      </c>
      <c r="I76" s="46">
        <v>5475</v>
      </c>
      <c r="J76" s="46">
        <v>5450</v>
      </c>
      <c r="K76" s="46">
        <v>5425</v>
      </c>
      <c r="L76" s="46">
        <v>5435</v>
      </c>
      <c r="M76" s="46">
        <v>5260</v>
      </c>
      <c r="N76" s="46">
        <v>5260</v>
      </c>
      <c r="O76" s="46">
        <v>5158</v>
      </c>
      <c r="P76" s="46">
        <v>5258</v>
      </c>
    </row>
    <row r="77" spans="1:18" ht="21" x14ac:dyDescent="0.25">
      <c r="A77" s="44" t="s">
        <v>235</v>
      </c>
      <c r="B77" s="61" t="s">
        <v>163</v>
      </c>
      <c r="C77" s="45">
        <v>2100</v>
      </c>
      <c r="D77" s="45">
        <v>2150</v>
      </c>
      <c r="E77" s="45">
        <v>2280</v>
      </c>
      <c r="F77" s="45">
        <v>579</v>
      </c>
      <c r="G77" s="45">
        <v>626</v>
      </c>
      <c r="H77" s="45" t="s">
        <v>91</v>
      </c>
      <c r="I77" s="45">
        <v>2080</v>
      </c>
      <c r="J77" s="45">
        <v>2160</v>
      </c>
      <c r="K77" s="45">
        <v>2165</v>
      </c>
      <c r="L77" s="45">
        <v>2164</v>
      </c>
      <c r="M77" s="45">
        <v>2163</v>
      </c>
      <c r="N77" s="45">
        <v>2163</v>
      </c>
      <c r="O77" s="45">
        <v>2163</v>
      </c>
      <c r="P77" s="45">
        <v>2163</v>
      </c>
    </row>
    <row r="78" spans="1:18" ht="13.5" x14ac:dyDescent="0.25">
      <c r="A78" s="44" t="s">
        <v>236</v>
      </c>
      <c r="B78" s="61" t="s">
        <v>163</v>
      </c>
      <c r="C78" s="46">
        <v>7278</v>
      </c>
      <c r="D78" s="46">
        <v>7280</v>
      </c>
      <c r="E78" s="46">
        <v>7290</v>
      </c>
      <c r="F78" s="46">
        <v>7275</v>
      </c>
      <c r="G78" s="46">
        <v>7270</v>
      </c>
      <c r="H78" s="46">
        <v>225</v>
      </c>
      <c r="I78" s="46">
        <v>4900</v>
      </c>
      <c r="J78" s="46">
        <v>4905</v>
      </c>
      <c r="K78" s="46">
        <v>4903</v>
      </c>
      <c r="L78" s="46">
        <v>4902</v>
      </c>
      <c r="M78" s="46">
        <v>4940</v>
      </c>
      <c r="N78" s="46">
        <v>4899</v>
      </c>
      <c r="O78" s="46">
        <v>4899</v>
      </c>
      <c r="P78" s="46">
        <v>4899</v>
      </c>
    </row>
    <row r="79" spans="1:18" ht="13.5" x14ac:dyDescent="0.25">
      <c r="A79" s="44" t="s">
        <v>237</v>
      </c>
      <c r="B79" s="61" t="s">
        <v>163</v>
      </c>
      <c r="C79" s="45">
        <v>20150</v>
      </c>
      <c r="D79" s="45">
        <v>20050</v>
      </c>
      <c r="E79" s="45">
        <v>20145</v>
      </c>
      <c r="F79" s="45">
        <v>20142</v>
      </c>
      <c r="G79" s="45">
        <v>20042</v>
      </c>
      <c r="H79" s="45">
        <v>1538</v>
      </c>
      <c r="I79" s="45">
        <v>19948</v>
      </c>
      <c r="J79" s="45">
        <v>19998</v>
      </c>
      <c r="K79" s="45">
        <v>20050</v>
      </c>
      <c r="L79" s="45">
        <v>19952</v>
      </c>
      <c r="M79" s="45">
        <v>19952</v>
      </c>
      <c r="N79" s="45">
        <v>19963</v>
      </c>
      <c r="O79" s="45">
        <v>19968</v>
      </c>
      <c r="P79" s="45">
        <v>19970</v>
      </c>
    </row>
    <row r="80" spans="1:18" ht="13.5" x14ac:dyDescent="0.25">
      <c r="A80" s="44" t="s">
        <v>238</v>
      </c>
      <c r="B80" s="61" t="s">
        <v>163</v>
      </c>
      <c r="C80" s="46">
        <v>139400</v>
      </c>
      <c r="D80" s="46">
        <v>5300</v>
      </c>
      <c r="E80" s="46">
        <v>5200</v>
      </c>
      <c r="F80" s="46">
        <v>44533</v>
      </c>
      <c r="G80" s="46">
        <v>44600</v>
      </c>
      <c r="H80" s="46">
        <v>5200</v>
      </c>
      <c r="I80" s="46">
        <v>44533</v>
      </c>
      <c r="J80" s="46">
        <v>167870</v>
      </c>
      <c r="K80" s="46">
        <v>168280</v>
      </c>
      <c r="L80" s="46">
        <v>168675</v>
      </c>
      <c r="M80" s="46">
        <v>168680</v>
      </c>
      <c r="N80" s="46">
        <v>168811</v>
      </c>
      <c r="O80" s="46">
        <v>168821</v>
      </c>
      <c r="P80" s="46">
        <v>168825</v>
      </c>
    </row>
    <row r="81" spans="1:18" ht="13.5" x14ac:dyDescent="0.25">
      <c r="A81" s="44" t="s">
        <v>239</v>
      </c>
      <c r="B81" s="61" t="s">
        <v>163</v>
      </c>
      <c r="C81" s="45">
        <v>168400</v>
      </c>
      <c r="D81" s="45">
        <v>168600</v>
      </c>
      <c r="E81" s="45">
        <v>168600</v>
      </c>
      <c r="F81" s="45">
        <v>168350</v>
      </c>
      <c r="G81" s="45">
        <v>168150</v>
      </c>
      <c r="H81" s="45">
        <v>33860</v>
      </c>
      <c r="I81" s="45">
        <v>167660</v>
      </c>
      <c r="J81" s="45">
        <v>44533</v>
      </c>
      <c r="K81" s="45">
        <v>44410</v>
      </c>
      <c r="L81" s="45">
        <v>44410</v>
      </c>
      <c r="M81" s="45">
        <v>44410</v>
      </c>
      <c r="N81" s="45">
        <v>44470</v>
      </c>
      <c r="O81" s="45">
        <v>44450</v>
      </c>
      <c r="P81" s="45">
        <v>44460</v>
      </c>
    </row>
    <row r="82" spans="1:18" ht="13.5" x14ac:dyDescent="0.25">
      <c r="A82" s="66" t="s">
        <v>76</v>
      </c>
      <c r="B82" s="61" t="s">
        <v>163</v>
      </c>
      <c r="C82" s="46">
        <v>32537</v>
      </c>
      <c r="D82" s="46">
        <v>32058</v>
      </c>
      <c r="E82" s="46">
        <v>33879</v>
      </c>
      <c r="F82" s="46">
        <v>33423</v>
      </c>
      <c r="G82" s="46">
        <v>32841</v>
      </c>
      <c r="H82" s="46">
        <v>32845</v>
      </c>
      <c r="I82" s="46">
        <v>32647</v>
      </c>
      <c r="J82" s="46">
        <v>32670</v>
      </c>
      <c r="K82" s="46">
        <v>32764</v>
      </c>
      <c r="L82" s="46">
        <v>32244</v>
      </c>
      <c r="M82" s="46">
        <v>32354</v>
      </c>
      <c r="N82" s="46">
        <v>32529</v>
      </c>
      <c r="O82" s="46">
        <v>32529</v>
      </c>
      <c r="P82" s="46">
        <v>32529</v>
      </c>
    </row>
    <row r="83" spans="1:18" ht="13.5" x14ac:dyDescent="0.25">
      <c r="A83" s="44" t="s">
        <v>240</v>
      </c>
      <c r="B83" s="61" t="s">
        <v>163</v>
      </c>
      <c r="C83" s="45">
        <v>938</v>
      </c>
      <c r="D83" s="45">
        <v>926</v>
      </c>
      <c r="E83" s="45">
        <v>868</v>
      </c>
      <c r="F83" s="45">
        <v>812</v>
      </c>
      <c r="G83" s="45">
        <v>759</v>
      </c>
      <c r="H83" s="45">
        <v>744</v>
      </c>
      <c r="I83" s="45">
        <v>679</v>
      </c>
      <c r="J83" s="45">
        <v>649</v>
      </c>
      <c r="K83" s="45">
        <v>681</v>
      </c>
      <c r="L83" s="45">
        <v>681</v>
      </c>
      <c r="M83" s="45">
        <v>673</v>
      </c>
      <c r="N83" s="45">
        <v>673</v>
      </c>
      <c r="O83" s="45">
        <v>673</v>
      </c>
      <c r="P83" s="45">
        <v>673</v>
      </c>
    </row>
    <row r="84" spans="1:18" ht="13.5" x14ac:dyDescent="0.25">
      <c r="A84" s="66" t="s">
        <v>241</v>
      </c>
      <c r="B84" s="61" t="s">
        <v>163</v>
      </c>
      <c r="C84" s="46">
        <v>44712</v>
      </c>
      <c r="D84" s="46">
        <v>44757</v>
      </c>
      <c r="E84" s="46">
        <v>44083</v>
      </c>
      <c r="F84" s="46">
        <v>44086</v>
      </c>
      <c r="G84" s="46">
        <v>43973</v>
      </c>
      <c r="H84" s="46">
        <v>43197</v>
      </c>
      <c r="I84" s="46">
        <v>42588</v>
      </c>
      <c r="J84" s="46">
        <v>41954</v>
      </c>
      <c r="K84" s="46">
        <v>41911</v>
      </c>
      <c r="L84" s="46">
        <v>41908</v>
      </c>
      <c r="M84" s="46">
        <v>41884</v>
      </c>
      <c r="N84" s="46">
        <v>41895</v>
      </c>
      <c r="O84" s="46">
        <v>41895</v>
      </c>
      <c r="P84" s="46">
        <v>41895</v>
      </c>
    </row>
    <row r="85" spans="1:18" ht="13.5" x14ac:dyDescent="0.25">
      <c r="A85" s="44" t="s">
        <v>242</v>
      </c>
      <c r="B85" s="61" t="s">
        <v>163</v>
      </c>
      <c r="C85" s="45">
        <v>4</v>
      </c>
      <c r="D85" s="45">
        <v>4</v>
      </c>
      <c r="E85" s="45">
        <v>4</v>
      </c>
      <c r="F85" s="45">
        <v>4</v>
      </c>
      <c r="G85" s="45">
        <v>4</v>
      </c>
      <c r="H85" s="45">
        <v>6</v>
      </c>
      <c r="I85" s="45">
        <v>6</v>
      </c>
      <c r="J85" s="45">
        <v>6</v>
      </c>
      <c r="K85" s="45">
        <v>6</v>
      </c>
      <c r="L85" s="45">
        <v>6</v>
      </c>
      <c r="M85" s="45">
        <v>6</v>
      </c>
      <c r="N85" s="45">
        <v>6</v>
      </c>
      <c r="O85" s="45">
        <v>6</v>
      </c>
      <c r="P85" s="45">
        <v>6</v>
      </c>
    </row>
    <row r="86" spans="1:18" ht="13.5" x14ac:dyDescent="0.25">
      <c r="A86" s="66" t="s">
        <v>69</v>
      </c>
      <c r="B86" s="61" t="s">
        <v>163</v>
      </c>
      <c r="C86" s="46">
        <v>599</v>
      </c>
      <c r="D86" s="46">
        <v>598</v>
      </c>
      <c r="E86" s="46">
        <v>597</v>
      </c>
      <c r="F86" s="46">
        <v>583</v>
      </c>
      <c r="G86" s="46">
        <v>582</v>
      </c>
      <c r="H86" s="46">
        <v>566</v>
      </c>
      <c r="I86" s="46">
        <v>560</v>
      </c>
      <c r="J86" s="46">
        <v>558</v>
      </c>
      <c r="K86" s="46">
        <v>558</v>
      </c>
      <c r="L86" s="46">
        <v>536</v>
      </c>
      <c r="M86" s="46">
        <v>536</v>
      </c>
      <c r="N86" s="46">
        <v>556</v>
      </c>
      <c r="O86" s="46">
        <v>538</v>
      </c>
      <c r="P86" s="46">
        <v>538</v>
      </c>
    </row>
    <row r="87" spans="1:18" ht="13.5" x14ac:dyDescent="0.25">
      <c r="A87" s="44" t="s">
        <v>243</v>
      </c>
      <c r="B87" s="61" t="s">
        <v>163</v>
      </c>
      <c r="C87" s="45">
        <v>179</v>
      </c>
      <c r="D87" s="45">
        <v>388</v>
      </c>
      <c r="E87" s="45">
        <v>390</v>
      </c>
      <c r="F87" s="45">
        <v>387</v>
      </c>
      <c r="G87" s="45">
        <v>305</v>
      </c>
      <c r="H87" s="45">
        <v>163</v>
      </c>
      <c r="I87" s="45">
        <v>370</v>
      </c>
      <c r="J87" s="45">
        <v>163</v>
      </c>
      <c r="K87" s="45">
        <v>162</v>
      </c>
      <c r="L87" s="45">
        <v>154</v>
      </c>
      <c r="M87" s="45">
        <v>154</v>
      </c>
      <c r="N87" s="45">
        <v>160</v>
      </c>
      <c r="O87" s="45">
        <v>154</v>
      </c>
      <c r="P87" s="45">
        <v>154</v>
      </c>
    </row>
    <row r="88" spans="1:18" ht="13.5" x14ac:dyDescent="0.25">
      <c r="A88" s="72" t="s">
        <v>244</v>
      </c>
      <c r="B88" s="61" t="s">
        <v>163</v>
      </c>
      <c r="C88" s="46">
        <v>2016</v>
      </c>
      <c r="D88" s="46">
        <v>2016</v>
      </c>
      <c r="E88" s="46">
        <v>2015</v>
      </c>
      <c r="F88" s="46">
        <v>2004</v>
      </c>
      <c r="G88" s="46">
        <v>2003</v>
      </c>
      <c r="H88" s="46">
        <v>1985</v>
      </c>
      <c r="I88" s="46">
        <v>1852</v>
      </c>
      <c r="J88" s="46">
        <v>1841</v>
      </c>
      <c r="K88" s="46">
        <v>1836</v>
      </c>
      <c r="L88" s="46">
        <v>1848</v>
      </c>
      <c r="M88" s="46">
        <v>1821</v>
      </c>
      <c r="N88" s="46">
        <v>1821</v>
      </c>
      <c r="O88" s="46">
        <v>1819</v>
      </c>
      <c r="P88" s="46">
        <v>1819</v>
      </c>
    </row>
    <row r="89" spans="1:18" ht="13.5" x14ac:dyDescent="0.25">
      <c r="A89" s="72" t="s">
        <v>73</v>
      </c>
      <c r="B89" s="61" t="s">
        <v>163</v>
      </c>
      <c r="C89" s="45">
        <v>565</v>
      </c>
      <c r="D89" s="45">
        <v>566</v>
      </c>
      <c r="E89" s="45">
        <v>572</v>
      </c>
      <c r="F89" s="45">
        <v>560</v>
      </c>
      <c r="G89" s="45">
        <v>557</v>
      </c>
      <c r="H89" s="45">
        <v>554</v>
      </c>
      <c r="I89" s="45">
        <v>530</v>
      </c>
      <c r="J89" s="45">
        <v>528</v>
      </c>
      <c r="K89" s="45">
        <v>527</v>
      </c>
      <c r="L89" s="45">
        <v>531</v>
      </c>
      <c r="M89" s="45">
        <v>521</v>
      </c>
      <c r="N89" s="45">
        <v>521</v>
      </c>
      <c r="O89" s="45">
        <v>521</v>
      </c>
      <c r="P89" s="45">
        <v>521</v>
      </c>
    </row>
    <row r="90" spans="1:18" ht="13.5" x14ac:dyDescent="0.25">
      <c r="A90" s="66" t="s">
        <v>70</v>
      </c>
      <c r="B90" s="61" t="s">
        <v>163</v>
      </c>
      <c r="C90" s="46">
        <v>324</v>
      </c>
      <c r="D90" s="46">
        <v>321</v>
      </c>
      <c r="E90" s="46">
        <v>321</v>
      </c>
      <c r="F90" s="46">
        <v>321</v>
      </c>
      <c r="G90" s="46">
        <v>344</v>
      </c>
      <c r="H90" s="46">
        <v>344</v>
      </c>
      <c r="I90" s="46">
        <v>338</v>
      </c>
      <c r="J90" s="46">
        <v>328</v>
      </c>
      <c r="K90" s="46">
        <v>318</v>
      </c>
      <c r="L90" s="46">
        <v>310</v>
      </c>
      <c r="M90" s="46">
        <v>305</v>
      </c>
      <c r="N90" s="46">
        <v>302</v>
      </c>
      <c r="O90" s="46">
        <v>299</v>
      </c>
      <c r="P90" s="46">
        <v>298</v>
      </c>
      <c r="R90" s="62" t="s">
        <v>245</v>
      </c>
    </row>
    <row r="91" spans="1:18" ht="13.5" x14ac:dyDescent="0.25">
      <c r="A91" s="66" t="s">
        <v>71</v>
      </c>
      <c r="B91" s="61" t="s">
        <v>163</v>
      </c>
      <c r="C91" s="45">
        <v>213</v>
      </c>
      <c r="D91" s="45">
        <v>228</v>
      </c>
      <c r="E91" s="45">
        <v>219</v>
      </c>
      <c r="F91" s="45">
        <v>227</v>
      </c>
      <c r="G91" s="45">
        <v>224</v>
      </c>
      <c r="H91" s="45">
        <v>221</v>
      </c>
      <c r="I91" s="45">
        <v>213</v>
      </c>
      <c r="J91" s="45">
        <v>209</v>
      </c>
      <c r="K91" s="45">
        <v>186</v>
      </c>
      <c r="L91" s="45">
        <v>180</v>
      </c>
      <c r="M91" s="45">
        <v>178</v>
      </c>
      <c r="N91" s="45">
        <v>178</v>
      </c>
      <c r="O91" s="45">
        <v>182</v>
      </c>
      <c r="P91" s="45">
        <v>182</v>
      </c>
    </row>
    <row r="92" spans="1:18" ht="13.5" x14ac:dyDescent="0.25">
      <c r="A92" s="66" t="s">
        <v>74</v>
      </c>
      <c r="B92" s="61" t="s">
        <v>163</v>
      </c>
      <c r="C92" s="46">
        <v>402</v>
      </c>
      <c r="D92" s="46">
        <v>406</v>
      </c>
      <c r="E92" s="46">
        <v>403</v>
      </c>
      <c r="F92" s="46">
        <v>371</v>
      </c>
      <c r="G92" s="46">
        <v>373</v>
      </c>
      <c r="H92" s="46">
        <v>378</v>
      </c>
      <c r="I92" s="46">
        <v>374</v>
      </c>
      <c r="J92" s="46">
        <v>371</v>
      </c>
      <c r="K92" s="46">
        <v>362</v>
      </c>
      <c r="L92" s="46">
        <v>351</v>
      </c>
      <c r="M92" s="46">
        <v>353</v>
      </c>
      <c r="N92" s="46">
        <v>351</v>
      </c>
      <c r="O92" s="46">
        <v>349</v>
      </c>
      <c r="P92" s="46">
        <v>351</v>
      </c>
    </row>
    <row r="93" spans="1:18" ht="13.5" x14ac:dyDescent="0.25">
      <c r="A93" s="44" t="s">
        <v>246</v>
      </c>
      <c r="B93" s="61" t="s">
        <v>163</v>
      </c>
      <c r="C93" s="45">
        <v>55</v>
      </c>
      <c r="D93" s="45">
        <v>53</v>
      </c>
      <c r="E93" s="45">
        <v>31</v>
      </c>
      <c r="F93" s="45" t="s">
        <v>91</v>
      </c>
      <c r="G93" s="45">
        <v>31</v>
      </c>
      <c r="H93" s="45" t="s">
        <v>91</v>
      </c>
      <c r="I93" s="45">
        <v>31</v>
      </c>
      <c r="J93" s="45">
        <v>55</v>
      </c>
      <c r="K93" s="45">
        <v>56</v>
      </c>
      <c r="L93" s="45">
        <v>54</v>
      </c>
      <c r="M93" s="45">
        <v>54</v>
      </c>
      <c r="N93" s="45">
        <v>54</v>
      </c>
      <c r="O93" s="45">
        <v>54</v>
      </c>
      <c r="P93" s="45">
        <v>54</v>
      </c>
    </row>
    <row r="94" spans="1:18" ht="13.5" x14ac:dyDescent="0.25">
      <c r="A94" s="66" t="s">
        <v>247</v>
      </c>
      <c r="B94" s="61" t="s">
        <v>163</v>
      </c>
      <c r="C94" s="46">
        <v>255</v>
      </c>
      <c r="D94" s="46">
        <v>239</v>
      </c>
      <c r="E94" s="46">
        <v>246</v>
      </c>
      <c r="F94" s="46">
        <v>231</v>
      </c>
      <c r="G94" s="46">
        <v>205</v>
      </c>
      <c r="H94" s="46">
        <v>197</v>
      </c>
      <c r="I94" s="46">
        <v>190</v>
      </c>
      <c r="J94" s="46">
        <v>187</v>
      </c>
      <c r="K94" s="46">
        <v>184</v>
      </c>
      <c r="L94" s="46">
        <v>180</v>
      </c>
      <c r="M94" s="46">
        <v>180</v>
      </c>
      <c r="N94" s="46">
        <v>176</v>
      </c>
      <c r="O94" s="46">
        <v>174</v>
      </c>
      <c r="P94" s="46">
        <v>174</v>
      </c>
    </row>
    <row r="95" spans="1:18" ht="13.5" x14ac:dyDescent="0.25">
      <c r="A95" s="44" t="s">
        <v>248</v>
      </c>
      <c r="B95" s="61" t="s">
        <v>163</v>
      </c>
      <c r="C95" s="45">
        <v>2</v>
      </c>
      <c r="D95" s="45">
        <v>2</v>
      </c>
      <c r="E95" s="45">
        <v>2</v>
      </c>
      <c r="F95" s="45" t="s">
        <v>91</v>
      </c>
      <c r="G95" s="45">
        <v>2</v>
      </c>
      <c r="H95" s="45">
        <v>2</v>
      </c>
      <c r="I95" s="45">
        <v>2</v>
      </c>
      <c r="J95" s="45">
        <v>2</v>
      </c>
      <c r="K95" s="45">
        <v>2</v>
      </c>
      <c r="L95" s="45">
        <v>2</v>
      </c>
      <c r="M95" s="45">
        <v>2</v>
      </c>
      <c r="N95" s="45">
        <v>2</v>
      </c>
      <c r="O95" s="45">
        <v>2</v>
      </c>
      <c r="P95" s="45">
        <v>2</v>
      </c>
    </row>
    <row r="96" spans="1:18" ht="13.5" x14ac:dyDescent="0.25">
      <c r="A96" s="44" t="s">
        <v>249</v>
      </c>
      <c r="B96" s="61" t="s">
        <v>163</v>
      </c>
      <c r="C96" s="46">
        <v>1</v>
      </c>
      <c r="D96" s="46">
        <v>1</v>
      </c>
      <c r="E96" s="46">
        <v>1</v>
      </c>
      <c r="F96" s="46" t="s">
        <v>91</v>
      </c>
      <c r="G96" s="46">
        <v>1</v>
      </c>
      <c r="H96" s="46">
        <v>1</v>
      </c>
      <c r="I96" s="46">
        <v>1</v>
      </c>
      <c r="J96" s="46">
        <v>1</v>
      </c>
      <c r="K96" s="46">
        <v>1</v>
      </c>
      <c r="L96" s="46">
        <v>1</v>
      </c>
      <c r="M96" s="46">
        <v>1</v>
      </c>
      <c r="N96" s="46">
        <v>1</v>
      </c>
      <c r="O96" s="46">
        <v>1</v>
      </c>
      <c r="P96" s="46">
        <v>1</v>
      </c>
    </row>
    <row r="97" spans="1:18" ht="13.5" x14ac:dyDescent="0.25">
      <c r="A97" s="44" t="s">
        <v>250</v>
      </c>
      <c r="B97" s="61" t="s">
        <v>163</v>
      </c>
      <c r="C97" s="45">
        <v>5</v>
      </c>
      <c r="D97" s="45">
        <v>5</v>
      </c>
      <c r="E97" s="45">
        <v>5</v>
      </c>
      <c r="F97" s="45" t="s">
        <v>91</v>
      </c>
      <c r="G97" s="45">
        <v>5</v>
      </c>
      <c r="H97" s="45">
        <v>5</v>
      </c>
      <c r="I97" s="45">
        <v>5</v>
      </c>
      <c r="J97" s="45">
        <v>5</v>
      </c>
      <c r="K97" s="45">
        <v>5</v>
      </c>
      <c r="L97" s="45">
        <v>5</v>
      </c>
      <c r="M97" s="45">
        <v>5</v>
      </c>
      <c r="N97" s="45">
        <v>5</v>
      </c>
      <c r="O97" s="45">
        <v>5</v>
      </c>
      <c r="P97" s="45">
        <v>5</v>
      </c>
    </row>
    <row r="98" spans="1:18" ht="13.5" x14ac:dyDescent="0.25">
      <c r="A98" s="66" t="s">
        <v>251</v>
      </c>
      <c r="B98" s="61" t="s">
        <v>163</v>
      </c>
      <c r="C98" s="46">
        <v>143</v>
      </c>
      <c r="D98" s="46">
        <v>143</v>
      </c>
      <c r="E98" s="46">
        <v>142</v>
      </c>
      <c r="F98" s="46">
        <v>139</v>
      </c>
      <c r="G98" s="46">
        <v>139</v>
      </c>
      <c r="H98" s="46">
        <v>139</v>
      </c>
      <c r="I98" s="46">
        <v>139</v>
      </c>
      <c r="J98" s="46">
        <v>163</v>
      </c>
      <c r="K98" s="46">
        <v>138</v>
      </c>
      <c r="L98" s="46">
        <v>137</v>
      </c>
      <c r="M98" s="46">
        <v>137</v>
      </c>
      <c r="N98" s="46">
        <v>137</v>
      </c>
      <c r="O98" s="46">
        <v>137</v>
      </c>
      <c r="P98" s="46">
        <v>137</v>
      </c>
    </row>
    <row r="99" spans="1:18" ht="13.5" x14ac:dyDescent="0.25">
      <c r="A99" s="66" t="s">
        <v>252</v>
      </c>
      <c r="B99" s="61" t="s">
        <v>163</v>
      </c>
      <c r="C99" s="45">
        <v>369</v>
      </c>
      <c r="D99" s="45">
        <v>363</v>
      </c>
      <c r="E99" s="45">
        <v>358</v>
      </c>
      <c r="F99" s="45">
        <v>180</v>
      </c>
      <c r="G99" s="45">
        <v>176</v>
      </c>
      <c r="H99" s="45">
        <v>175</v>
      </c>
      <c r="I99" s="45">
        <v>157</v>
      </c>
      <c r="J99" s="45">
        <v>154</v>
      </c>
      <c r="K99" s="45">
        <v>130</v>
      </c>
      <c r="L99" s="45">
        <v>132</v>
      </c>
      <c r="M99" s="45">
        <v>132</v>
      </c>
      <c r="N99" s="45">
        <v>132</v>
      </c>
      <c r="O99" s="45">
        <v>132</v>
      </c>
      <c r="P99" s="45">
        <v>132</v>
      </c>
    </row>
    <row r="100" spans="1:18" ht="13.5" x14ac:dyDescent="0.25">
      <c r="A100" s="44" t="s">
        <v>253</v>
      </c>
      <c r="B100" s="61" t="s">
        <v>163</v>
      </c>
      <c r="C100" s="46">
        <v>4</v>
      </c>
      <c r="D100" s="46">
        <v>4</v>
      </c>
      <c r="E100" s="46">
        <v>4</v>
      </c>
      <c r="F100" s="46">
        <v>4</v>
      </c>
      <c r="G100" s="46">
        <v>4</v>
      </c>
      <c r="H100" s="46">
        <v>4</v>
      </c>
      <c r="I100" s="46">
        <v>4</v>
      </c>
      <c r="J100" s="46">
        <v>4</v>
      </c>
      <c r="K100" s="46">
        <v>4</v>
      </c>
      <c r="L100" s="46">
        <v>4</v>
      </c>
      <c r="M100" s="46">
        <v>4</v>
      </c>
      <c r="N100" s="46">
        <v>4</v>
      </c>
      <c r="O100" s="46" t="s">
        <v>91</v>
      </c>
      <c r="P100" s="46">
        <v>4</v>
      </c>
    </row>
    <row r="101" spans="1:18" x14ac:dyDescent="0.2">
      <c r="A101" s="73"/>
    </row>
    <row r="104" spans="1:18" x14ac:dyDescent="0.2">
      <c r="A104" s="2" t="s">
        <v>77</v>
      </c>
    </row>
    <row r="107" spans="1:18" x14ac:dyDescent="0.2">
      <c r="R107" s="62" t="s">
        <v>254</v>
      </c>
    </row>
  </sheetData>
  <mergeCells count="5">
    <mergeCell ref="A3:B3"/>
    <mergeCell ref="C3:P3"/>
    <mergeCell ref="A4:B4"/>
    <mergeCell ref="C4:P4"/>
    <mergeCell ref="A5:B5"/>
  </mergeCells>
  <hyperlinks>
    <hyperlink ref="A2" r:id="rId1" display="http://dati.istat.it/OECDStat_Metadata/ShowMetadata.ashx?Dataset=DCSP_COLTIVAZIONI&amp;ShowOnWeb=true&amp;Lang=it"/>
  </hyperlinks>
  <pageMargins left="0.7" right="0.7" top="0.75" bottom="0.75" header="0.3" footer="0.3"/>
  <pageSetup paperSize="9" orientation="portrait" horizontalDpi="1200" verticalDpi="120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A104"/>
  <sheetViews>
    <sheetView tabSelected="1" topLeftCell="A2" zoomScale="70" zoomScaleNormal="70" workbookViewId="0">
      <pane ySplit="6" topLeftCell="A8" activePane="bottomLeft" state="frozen"/>
      <selection activeCell="A2" sqref="A2"/>
      <selection pane="bottomLeft" activeCell="F101" sqref="F101"/>
    </sheetView>
  </sheetViews>
  <sheetFormatPr defaultRowHeight="12.75" x14ac:dyDescent="0.2"/>
  <cols>
    <col min="1" max="1" width="27.42578125" style="58" customWidth="1"/>
    <col min="2" max="2" width="2.42578125" style="58" customWidth="1"/>
    <col min="3" max="3" width="10" style="58" bestFit="1" customWidth="1"/>
    <col min="4" max="17" width="9.140625" style="58"/>
    <col min="18" max="18" width="9.140625" style="59"/>
    <col min="19" max="30" width="9.140625" style="58"/>
    <col min="31" max="31" width="9.140625" style="59"/>
    <col min="32" max="16384" width="9.140625" style="58"/>
  </cols>
  <sheetData>
    <row r="1" spans="1:31" hidden="1" x14ac:dyDescent="0.2">
      <c r="A1" s="75" t="e">
        <f ca="1">DotStatQuery(B1)</f>
        <v>#NAME?</v>
      </c>
      <c r="B1" s="75" t="s">
        <v>256</v>
      </c>
    </row>
    <row r="2" spans="1:31" ht="18" x14ac:dyDescent="0.25">
      <c r="A2" s="75"/>
      <c r="B2" s="86"/>
      <c r="F2" s="74" t="s">
        <v>288</v>
      </c>
    </row>
    <row r="3" spans="1:31" x14ac:dyDescent="0.2">
      <c r="A3" s="75"/>
      <c r="B3" s="86"/>
    </row>
    <row r="4" spans="1:31" x14ac:dyDescent="0.2">
      <c r="A4" s="57" t="s">
        <v>148</v>
      </c>
    </row>
    <row r="5" spans="1:31" ht="12.75" customHeight="1" x14ac:dyDescent="0.2">
      <c r="A5" s="91" t="s">
        <v>149</v>
      </c>
      <c r="B5" s="92"/>
      <c r="C5" s="101" t="s">
        <v>257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31" x14ac:dyDescent="0.2">
      <c r="A6" s="91" t="s">
        <v>151</v>
      </c>
      <c r="B6" s="92"/>
      <c r="C6" s="101" t="s">
        <v>16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</row>
    <row r="7" spans="1:31" x14ac:dyDescent="0.2">
      <c r="A7" s="99" t="s">
        <v>152</v>
      </c>
      <c r="B7" s="100"/>
      <c r="C7" s="43" t="s">
        <v>153</v>
      </c>
      <c r="D7" s="43" t="s">
        <v>154</v>
      </c>
      <c r="E7" s="43" t="s">
        <v>155</v>
      </c>
      <c r="F7" s="43" t="s">
        <v>3</v>
      </c>
      <c r="G7" s="43" t="s">
        <v>4</v>
      </c>
      <c r="H7" s="43" t="s">
        <v>5</v>
      </c>
      <c r="I7" s="43" t="s">
        <v>6</v>
      </c>
      <c r="J7" s="43" t="s">
        <v>7</v>
      </c>
      <c r="K7" s="43" t="s">
        <v>156</v>
      </c>
      <c r="L7" s="43" t="s">
        <v>157</v>
      </c>
      <c r="M7" s="43" t="s">
        <v>158</v>
      </c>
      <c r="N7" s="43" t="s">
        <v>159</v>
      </c>
      <c r="O7" s="43" t="s">
        <v>160</v>
      </c>
      <c r="P7" s="43" t="s">
        <v>161</v>
      </c>
      <c r="R7" s="62" t="s">
        <v>258</v>
      </c>
    </row>
    <row r="8" spans="1:31" ht="13.5" x14ac:dyDescent="0.25">
      <c r="A8" s="60" t="s">
        <v>162</v>
      </c>
      <c r="B8" s="61" t="s">
        <v>163</v>
      </c>
      <c r="C8" s="61" t="s">
        <v>163</v>
      </c>
      <c r="D8" s="61" t="s">
        <v>163</v>
      </c>
      <c r="E8" s="61" t="s">
        <v>163</v>
      </c>
      <c r="F8" s="61" t="s">
        <v>163</v>
      </c>
      <c r="G8" s="61" t="s">
        <v>163</v>
      </c>
      <c r="H8" s="61" t="s">
        <v>163</v>
      </c>
      <c r="I8" s="61" t="s">
        <v>163</v>
      </c>
      <c r="J8" s="61" t="s">
        <v>163</v>
      </c>
      <c r="K8" s="61" t="s">
        <v>163</v>
      </c>
      <c r="L8" s="61" t="s">
        <v>163</v>
      </c>
      <c r="M8" s="61" t="s">
        <v>163</v>
      </c>
      <c r="N8" s="61" t="s">
        <v>163</v>
      </c>
      <c r="O8" s="61" t="s">
        <v>163</v>
      </c>
      <c r="P8" s="76"/>
      <c r="AE8" s="77"/>
    </row>
    <row r="9" spans="1:31" ht="21" x14ac:dyDescent="0.25">
      <c r="A9" s="63" t="s">
        <v>165</v>
      </c>
      <c r="B9" s="78" t="s">
        <v>163</v>
      </c>
      <c r="C9" s="79">
        <v>807.375</v>
      </c>
      <c r="D9" s="79">
        <v>1044.325</v>
      </c>
      <c r="E9" s="79">
        <v>324.16899999999998</v>
      </c>
      <c r="F9" s="79">
        <v>1001.15</v>
      </c>
      <c r="G9" s="79">
        <v>964.49</v>
      </c>
      <c r="H9" s="79">
        <v>980.16</v>
      </c>
      <c r="I9" s="79">
        <v>1006.062</v>
      </c>
      <c r="J9" s="79">
        <v>996.82500000000005</v>
      </c>
      <c r="K9" s="79">
        <v>1009.796</v>
      </c>
      <c r="L9" s="79">
        <v>990.91499999999996</v>
      </c>
      <c r="M9" s="79">
        <v>990.31100000000004</v>
      </c>
      <c r="N9" s="79">
        <v>863.02</v>
      </c>
      <c r="O9" s="79">
        <v>913.12</v>
      </c>
      <c r="P9" s="79">
        <v>915.05499999999995</v>
      </c>
    </row>
    <row r="10" spans="1:31" ht="13.5" x14ac:dyDescent="0.25">
      <c r="A10" s="66" t="s">
        <v>166</v>
      </c>
      <c r="B10" s="61" t="s">
        <v>163</v>
      </c>
      <c r="C10" s="79">
        <v>807.375</v>
      </c>
      <c r="D10" s="79">
        <v>1044.325</v>
      </c>
      <c r="E10" s="79">
        <v>324.16899999999998</v>
      </c>
      <c r="F10" s="79">
        <v>1001.15</v>
      </c>
      <c r="G10" s="79">
        <v>964.49</v>
      </c>
      <c r="H10" s="79">
        <v>980.16</v>
      </c>
      <c r="I10" s="79">
        <v>1006.062</v>
      </c>
      <c r="J10" s="79">
        <v>996.82500000000005</v>
      </c>
      <c r="K10" s="79">
        <v>1009.796</v>
      </c>
      <c r="L10" s="79">
        <v>990.91499999999996</v>
      </c>
      <c r="M10" s="79">
        <v>990.31100000000004</v>
      </c>
      <c r="N10" s="79">
        <v>863.02</v>
      </c>
      <c r="O10" s="79">
        <v>913.12</v>
      </c>
      <c r="P10" s="79">
        <v>915.05499999999995</v>
      </c>
    </row>
    <row r="11" spans="1:31" ht="13.5" x14ac:dyDescent="0.25">
      <c r="A11" s="66" t="s">
        <v>168</v>
      </c>
      <c r="B11" s="61" t="s">
        <v>163</v>
      </c>
      <c r="C11" s="79">
        <v>1012.67</v>
      </c>
      <c r="D11" s="79">
        <v>1468.73</v>
      </c>
      <c r="E11" s="79">
        <v>1433.3389999999999</v>
      </c>
      <c r="F11" s="79">
        <v>1146.29</v>
      </c>
      <c r="G11" s="79">
        <v>1110.1500000000001</v>
      </c>
      <c r="H11" s="79">
        <v>1301.605</v>
      </c>
      <c r="I11" s="79">
        <v>1405.981</v>
      </c>
      <c r="J11" s="79">
        <v>1281.923</v>
      </c>
      <c r="K11" s="79">
        <v>1342.126</v>
      </c>
      <c r="L11" s="79">
        <v>1343.86</v>
      </c>
      <c r="M11" s="79">
        <v>1314.7650000000001</v>
      </c>
      <c r="N11" s="79">
        <v>1197.74</v>
      </c>
      <c r="O11" s="79">
        <v>1220.5999999999999</v>
      </c>
      <c r="P11" s="79">
        <v>1272.25</v>
      </c>
    </row>
    <row r="12" spans="1:31" ht="13.5" x14ac:dyDescent="0.25">
      <c r="A12" s="44" t="s">
        <v>169</v>
      </c>
      <c r="B12" s="61" t="s">
        <v>163</v>
      </c>
      <c r="C12" s="79">
        <v>6</v>
      </c>
      <c r="D12" s="79">
        <v>6.21</v>
      </c>
      <c r="E12" s="79">
        <v>5.7</v>
      </c>
      <c r="F12" s="79">
        <v>5.85</v>
      </c>
      <c r="G12" s="79">
        <v>5.85</v>
      </c>
      <c r="H12" s="79">
        <v>5.9029999999999996</v>
      </c>
      <c r="I12" s="79">
        <v>5.85</v>
      </c>
      <c r="J12" s="79">
        <v>5.9</v>
      </c>
      <c r="K12" s="79">
        <v>5.9</v>
      </c>
      <c r="L12" s="79">
        <v>5.9</v>
      </c>
      <c r="M12" s="79">
        <v>6</v>
      </c>
      <c r="N12" s="79">
        <v>5.9</v>
      </c>
      <c r="O12" s="79">
        <v>5.9</v>
      </c>
      <c r="P12" s="79">
        <v>5.8</v>
      </c>
    </row>
    <row r="13" spans="1:31" ht="13.5" x14ac:dyDescent="0.25">
      <c r="A13" s="66" t="s">
        <v>26</v>
      </c>
      <c r="B13" s="61" t="s">
        <v>163</v>
      </c>
      <c r="C13" s="79">
        <v>656.36500000000001</v>
      </c>
      <c r="D13" s="79">
        <v>770</v>
      </c>
      <c r="E13" s="79">
        <v>751.875</v>
      </c>
      <c r="F13" s="79">
        <v>762.22500000000002</v>
      </c>
      <c r="G13" s="79">
        <v>742.44</v>
      </c>
      <c r="H13" s="79">
        <v>727.375</v>
      </c>
      <c r="I13" s="79">
        <v>729.28</v>
      </c>
      <c r="J13" s="79">
        <v>721.83500000000004</v>
      </c>
      <c r="K13" s="79">
        <v>722.21100000000001</v>
      </c>
      <c r="L13" s="79">
        <v>719.09400000000005</v>
      </c>
      <c r="M13" s="79">
        <v>723.93600000000004</v>
      </c>
      <c r="N13" s="79">
        <v>714.75</v>
      </c>
      <c r="O13" s="79">
        <v>701.2</v>
      </c>
      <c r="P13" s="79">
        <v>701.2</v>
      </c>
    </row>
    <row r="14" spans="1:31" ht="13.5" x14ac:dyDescent="0.25">
      <c r="A14" s="44" t="s">
        <v>170</v>
      </c>
      <c r="B14" s="61" t="s">
        <v>163</v>
      </c>
      <c r="C14" s="79">
        <v>70.855000000000004</v>
      </c>
      <c r="D14" s="79">
        <v>84.61</v>
      </c>
      <c r="E14" s="79">
        <v>84.545000000000002</v>
      </c>
      <c r="F14" s="79">
        <v>77.924000000000007</v>
      </c>
      <c r="G14" s="79">
        <v>72.97</v>
      </c>
      <c r="H14" s="79">
        <v>72.649000000000001</v>
      </c>
      <c r="I14" s="79">
        <v>74.158000000000001</v>
      </c>
      <c r="J14" s="79">
        <v>68.42</v>
      </c>
      <c r="K14" s="79">
        <v>68.143000000000001</v>
      </c>
      <c r="L14" s="79">
        <v>69.78</v>
      </c>
      <c r="M14" s="79">
        <v>70.396000000000001</v>
      </c>
      <c r="N14" s="79">
        <v>69.099999999999994</v>
      </c>
      <c r="O14" s="79">
        <v>68.599999999999994</v>
      </c>
      <c r="P14" s="79">
        <v>68.599999999999994</v>
      </c>
    </row>
    <row r="15" spans="1:31" ht="13.5" x14ac:dyDescent="0.25">
      <c r="A15" s="44" t="s">
        <v>171</v>
      </c>
      <c r="B15" s="61" t="s">
        <v>163</v>
      </c>
      <c r="C15" s="79">
        <v>598.15499999999997</v>
      </c>
      <c r="D15" s="79">
        <v>646.90499999999997</v>
      </c>
      <c r="E15" s="79">
        <v>121.319</v>
      </c>
      <c r="F15" s="79">
        <v>647.79999999999995</v>
      </c>
      <c r="G15" s="79">
        <v>647.92499999999995</v>
      </c>
      <c r="H15" s="79">
        <v>652.29999999999995</v>
      </c>
      <c r="I15" s="79">
        <v>434.07499999999999</v>
      </c>
      <c r="J15" s="79">
        <v>643.15</v>
      </c>
      <c r="K15" s="79">
        <v>652.80999999999995</v>
      </c>
      <c r="L15" s="79">
        <v>639.15</v>
      </c>
      <c r="M15" s="79">
        <v>627.83199999999999</v>
      </c>
      <c r="N15" s="79">
        <v>634.29600000000005</v>
      </c>
      <c r="O15" s="79">
        <v>640.9</v>
      </c>
      <c r="P15" s="79">
        <v>640.9</v>
      </c>
    </row>
    <row r="16" spans="1:31" ht="13.5" x14ac:dyDescent="0.25">
      <c r="A16" s="44" t="s">
        <v>172</v>
      </c>
      <c r="B16" s="61" t="s">
        <v>163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>
        <v>0.183</v>
      </c>
      <c r="N16" s="79"/>
      <c r="O16" s="79">
        <v>6.2E-2</v>
      </c>
      <c r="P16" s="79"/>
    </row>
    <row r="17" spans="1:31" ht="13.5" x14ac:dyDescent="0.25">
      <c r="A17" s="44" t="s">
        <v>173</v>
      </c>
      <c r="B17" s="61" t="s">
        <v>163</v>
      </c>
      <c r="C17" s="79">
        <v>41.22</v>
      </c>
      <c r="D17" s="79">
        <v>25.815000000000001</v>
      </c>
      <c r="E17" s="79">
        <v>42.49</v>
      </c>
      <c r="F17" s="79">
        <v>42.39</v>
      </c>
      <c r="G17" s="79">
        <v>40.335000000000001</v>
      </c>
      <c r="H17" s="79">
        <v>39.895000000000003</v>
      </c>
      <c r="I17" s="79">
        <v>39.35</v>
      </c>
      <c r="J17" s="79">
        <v>38.715000000000003</v>
      </c>
      <c r="K17" s="79">
        <v>37.914999999999999</v>
      </c>
      <c r="L17" s="79">
        <v>39.020000000000003</v>
      </c>
      <c r="M17" s="79">
        <v>38.159999999999997</v>
      </c>
      <c r="N17" s="79">
        <v>36.35</v>
      </c>
      <c r="O17" s="79">
        <v>35.575000000000003</v>
      </c>
      <c r="P17" s="79">
        <v>35.575000000000003</v>
      </c>
    </row>
    <row r="18" spans="1:31" ht="13.5" x14ac:dyDescent="0.25">
      <c r="A18" s="44" t="s">
        <v>174</v>
      </c>
      <c r="B18" s="61" t="s">
        <v>163</v>
      </c>
      <c r="C18" s="79">
        <v>21.265000000000001</v>
      </c>
      <c r="D18" s="79">
        <v>8.8000000000000007</v>
      </c>
      <c r="E18" s="79">
        <v>6.7649999999999997</v>
      </c>
      <c r="F18" s="79">
        <v>6.6950000000000003</v>
      </c>
      <c r="G18" s="79">
        <v>6.6950000000000003</v>
      </c>
      <c r="H18" s="79">
        <v>7.1749999999999998</v>
      </c>
      <c r="I18" s="79">
        <v>7.26</v>
      </c>
      <c r="J18" s="79">
        <v>7.375</v>
      </c>
      <c r="K18" s="79">
        <v>3.8</v>
      </c>
      <c r="L18" s="79">
        <v>7.6020000000000003</v>
      </c>
      <c r="M18" s="79">
        <v>7.6829999999999998</v>
      </c>
      <c r="N18" s="79">
        <v>7.65</v>
      </c>
      <c r="O18" s="79">
        <v>7.75</v>
      </c>
      <c r="P18" s="79">
        <v>7.75</v>
      </c>
    </row>
    <row r="19" spans="1:31" ht="13.5" x14ac:dyDescent="0.25">
      <c r="A19" s="66" t="s">
        <v>259</v>
      </c>
      <c r="B19" s="61" t="s">
        <v>163</v>
      </c>
      <c r="C19" s="79">
        <v>39.17</v>
      </c>
      <c r="D19" s="79">
        <v>40.049999999999997</v>
      </c>
      <c r="E19" s="79">
        <v>39.869999999999997</v>
      </c>
      <c r="F19" s="79">
        <v>39.869999999999997</v>
      </c>
      <c r="G19" s="79">
        <v>39.49</v>
      </c>
      <c r="H19" s="79">
        <v>39.909999999999997</v>
      </c>
      <c r="I19" s="79">
        <v>38</v>
      </c>
      <c r="J19" s="79">
        <v>38.6</v>
      </c>
      <c r="K19" s="79">
        <v>39.08</v>
      </c>
      <c r="L19" s="79">
        <v>38.94</v>
      </c>
      <c r="M19" s="79">
        <v>38.94</v>
      </c>
      <c r="N19" s="79">
        <v>39.030999999999999</v>
      </c>
      <c r="O19" s="79">
        <v>38.200000000000003</v>
      </c>
      <c r="P19" s="79">
        <v>38.283999999999999</v>
      </c>
    </row>
    <row r="20" spans="1:31" ht="13.5" x14ac:dyDescent="0.25">
      <c r="A20" s="44" t="s">
        <v>176</v>
      </c>
      <c r="B20" s="61" t="s">
        <v>163</v>
      </c>
      <c r="C20" s="79">
        <v>3.38</v>
      </c>
      <c r="D20" s="79">
        <v>3.33</v>
      </c>
      <c r="E20" s="79">
        <v>3.27</v>
      </c>
      <c r="F20" s="79">
        <v>3.18</v>
      </c>
      <c r="G20" s="79">
        <v>3.14</v>
      </c>
      <c r="H20" s="79">
        <v>3.14</v>
      </c>
      <c r="I20" s="79">
        <v>3.29</v>
      </c>
      <c r="J20" s="79">
        <v>3.34</v>
      </c>
      <c r="K20" s="79">
        <v>3.3</v>
      </c>
      <c r="L20" s="79">
        <v>3.38</v>
      </c>
      <c r="M20" s="79">
        <v>3.24</v>
      </c>
      <c r="N20" s="79">
        <v>3.22</v>
      </c>
      <c r="O20" s="79">
        <v>3.2</v>
      </c>
      <c r="P20" s="79">
        <v>3.2</v>
      </c>
    </row>
    <row r="21" spans="1:31" ht="13.5" x14ac:dyDescent="0.25">
      <c r="A21" s="44" t="s">
        <v>177</v>
      </c>
      <c r="B21" s="61" t="s">
        <v>163</v>
      </c>
      <c r="C21" s="79">
        <v>0.36</v>
      </c>
      <c r="D21" s="79">
        <v>0.42</v>
      </c>
      <c r="E21" s="79">
        <v>0.36</v>
      </c>
      <c r="F21" s="79">
        <v>0.36</v>
      </c>
      <c r="G21" s="79">
        <v>0.36</v>
      </c>
      <c r="H21" s="79">
        <v>0.3</v>
      </c>
      <c r="I21" s="79">
        <v>0.3</v>
      </c>
      <c r="J21" s="79">
        <v>5.4</v>
      </c>
      <c r="K21" s="79">
        <v>5.2</v>
      </c>
      <c r="L21" s="79">
        <v>5.45</v>
      </c>
      <c r="M21" s="79">
        <v>5.5</v>
      </c>
      <c r="N21" s="79">
        <v>5.8</v>
      </c>
      <c r="O21" s="79">
        <v>5</v>
      </c>
      <c r="P21" s="79">
        <v>6</v>
      </c>
    </row>
    <row r="22" spans="1:31" ht="13.5" x14ac:dyDescent="0.25">
      <c r="A22" s="66" t="s">
        <v>260</v>
      </c>
      <c r="B22" s="61" t="s">
        <v>163</v>
      </c>
      <c r="C22" s="79">
        <v>41.35</v>
      </c>
      <c r="D22" s="79">
        <v>44.35</v>
      </c>
      <c r="E22" s="79">
        <v>43.98</v>
      </c>
      <c r="F22" s="79">
        <v>43.98</v>
      </c>
      <c r="G22" s="79">
        <v>43.69</v>
      </c>
      <c r="H22" s="79">
        <v>45.07</v>
      </c>
      <c r="I22" s="79">
        <v>45.86</v>
      </c>
      <c r="J22" s="79">
        <v>50.98</v>
      </c>
      <c r="K22" s="79">
        <v>50.087000000000003</v>
      </c>
      <c r="L22" s="79">
        <v>51.991999999999997</v>
      </c>
      <c r="M22" s="79">
        <v>50.752000000000002</v>
      </c>
      <c r="N22" s="79">
        <v>50.753999999999998</v>
      </c>
      <c r="O22" s="79">
        <v>52.171999999999997</v>
      </c>
      <c r="P22" s="79">
        <v>52.171999999999997</v>
      </c>
    </row>
    <row r="23" spans="1:31" ht="13.5" x14ac:dyDescent="0.25">
      <c r="A23" s="66" t="s">
        <v>40</v>
      </c>
      <c r="B23" s="61" t="s">
        <v>163</v>
      </c>
      <c r="C23" s="80">
        <v>4.2089999999999996</v>
      </c>
      <c r="D23" s="80">
        <v>4.3280000000000003</v>
      </c>
      <c r="E23" s="80">
        <v>4.5220000000000002</v>
      </c>
      <c r="F23" s="81">
        <v>4.6859999999999999</v>
      </c>
      <c r="G23" s="81">
        <v>4.806</v>
      </c>
      <c r="H23" s="81">
        <v>5.4359999999999999</v>
      </c>
      <c r="I23" s="81">
        <v>5.5359999999999996</v>
      </c>
      <c r="J23" s="81">
        <v>5.3920000000000003</v>
      </c>
      <c r="K23" s="81">
        <v>5.6740000000000004</v>
      </c>
      <c r="L23" s="81">
        <v>5.1740000000000004</v>
      </c>
      <c r="M23" s="81">
        <v>5.3079999999999998</v>
      </c>
      <c r="N23" s="81">
        <v>5.2389999999999999</v>
      </c>
      <c r="O23" s="81">
        <v>4.8369999999999997</v>
      </c>
      <c r="P23" s="81">
        <v>4.84</v>
      </c>
    </row>
    <row r="24" spans="1:31" ht="13.5" x14ac:dyDescent="0.25">
      <c r="A24" s="66" t="s">
        <v>39</v>
      </c>
      <c r="B24" s="61" t="s">
        <v>163</v>
      </c>
      <c r="C24" s="79">
        <v>24.56</v>
      </c>
      <c r="D24" s="79">
        <v>140.31</v>
      </c>
      <c r="E24" s="79">
        <v>138.125</v>
      </c>
      <c r="F24" s="79">
        <v>138.54499999999999</v>
      </c>
      <c r="G24" s="79">
        <v>138.35499999999999</v>
      </c>
      <c r="H24" s="79">
        <v>139.565</v>
      </c>
      <c r="I24" s="79">
        <v>96.99</v>
      </c>
      <c r="J24" s="79">
        <v>133.20500000000001</v>
      </c>
      <c r="K24" s="79">
        <v>133.643</v>
      </c>
      <c r="L24" s="79">
        <v>141.34899999999999</v>
      </c>
      <c r="M24" s="79">
        <v>141.10499999999999</v>
      </c>
      <c r="N24" s="79">
        <v>141.387</v>
      </c>
      <c r="O24" s="79">
        <v>139.041</v>
      </c>
      <c r="P24" s="79">
        <v>125.32599999999999</v>
      </c>
    </row>
    <row r="25" spans="1:31" ht="13.5" x14ac:dyDescent="0.25">
      <c r="A25" s="66" t="s">
        <v>178</v>
      </c>
      <c r="B25" s="61"/>
      <c r="C25" s="80">
        <f>C21+C20</f>
        <v>3.7399999999999998</v>
      </c>
      <c r="D25" s="80">
        <f t="shared" ref="D25:P25" si="0">D21+D20</f>
        <v>3.75</v>
      </c>
      <c r="E25" s="80">
        <f t="shared" si="0"/>
        <v>3.63</v>
      </c>
      <c r="F25" s="81">
        <f t="shared" si="0"/>
        <v>3.54</v>
      </c>
      <c r="G25" s="81">
        <f t="shared" si="0"/>
        <v>3.5</v>
      </c>
      <c r="H25" s="81">
        <f t="shared" si="0"/>
        <v>3.44</v>
      </c>
      <c r="I25" s="81">
        <f t="shared" si="0"/>
        <v>3.59</v>
      </c>
      <c r="J25" s="81">
        <f t="shared" si="0"/>
        <v>8.74</v>
      </c>
      <c r="K25" s="81">
        <f t="shared" si="0"/>
        <v>8.5</v>
      </c>
      <c r="L25" s="81">
        <f t="shared" si="0"/>
        <v>8.83</v>
      </c>
      <c r="M25" s="81">
        <f t="shared" si="0"/>
        <v>8.74</v>
      </c>
      <c r="N25" s="81">
        <f t="shared" si="0"/>
        <v>9.02</v>
      </c>
      <c r="O25" s="81">
        <f t="shared" si="0"/>
        <v>8.1999999999999993</v>
      </c>
      <c r="P25" s="81">
        <f t="shared" si="0"/>
        <v>9.1999999999999993</v>
      </c>
    </row>
    <row r="26" spans="1:31" ht="13.5" x14ac:dyDescent="0.25">
      <c r="A26" s="44" t="s">
        <v>180</v>
      </c>
      <c r="B26" s="61" t="s">
        <v>163</v>
      </c>
      <c r="C26" s="79">
        <v>11.432</v>
      </c>
      <c r="D26" s="79">
        <v>8.19</v>
      </c>
      <c r="E26" s="79">
        <v>10.02</v>
      </c>
      <c r="F26" s="79">
        <v>10.02</v>
      </c>
      <c r="G26" s="79">
        <v>9.7720000000000002</v>
      </c>
      <c r="H26" s="79">
        <v>9.8789999999999996</v>
      </c>
      <c r="I26" s="79">
        <v>9.32</v>
      </c>
      <c r="J26" s="79">
        <v>9.4109999999999996</v>
      </c>
      <c r="K26" s="79">
        <v>9.391</v>
      </c>
      <c r="L26" s="79">
        <v>9.2010000000000005</v>
      </c>
      <c r="M26" s="79">
        <v>9.2289999999999992</v>
      </c>
      <c r="N26" s="79">
        <v>9.1869999999999994</v>
      </c>
      <c r="O26" s="79">
        <v>10.744</v>
      </c>
      <c r="P26" s="79">
        <v>10.824999999999999</v>
      </c>
    </row>
    <row r="27" spans="1:31" ht="13.5" x14ac:dyDescent="0.25">
      <c r="A27" s="66" t="s">
        <v>38</v>
      </c>
      <c r="B27" s="61" t="s">
        <v>163</v>
      </c>
      <c r="C27" s="80">
        <v>0.16800000000000001</v>
      </c>
      <c r="D27" s="80">
        <v>0.16</v>
      </c>
      <c r="E27" s="80">
        <v>0.16</v>
      </c>
      <c r="F27" s="81">
        <v>0.16</v>
      </c>
      <c r="G27" s="81">
        <v>0.16</v>
      </c>
      <c r="H27" s="81">
        <v>0.16</v>
      </c>
      <c r="I27" s="81">
        <v>0.16</v>
      </c>
      <c r="J27" s="81">
        <v>0.16</v>
      </c>
      <c r="K27" s="81">
        <v>0.16</v>
      </c>
      <c r="L27" s="81">
        <v>0.16</v>
      </c>
      <c r="M27" s="81">
        <v>0.16800000000000001</v>
      </c>
      <c r="N27" s="81">
        <v>0.17</v>
      </c>
      <c r="O27" s="81">
        <v>0.17</v>
      </c>
      <c r="P27" s="81">
        <v>0.19</v>
      </c>
      <c r="R27" s="62" t="s">
        <v>261</v>
      </c>
      <c r="AE27" s="82" t="s">
        <v>262</v>
      </c>
    </row>
    <row r="28" spans="1:31" ht="13.5" x14ac:dyDescent="0.25">
      <c r="A28" s="66" t="s">
        <v>37</v>
      </c>
      <c r="B28" s="61" t="s">
        <v>163</v>
      </c>
      <c r="C28" s="80">
        <v>4.008</v>
      </c>
      <c r="D28" s="80">
        <v>4.13</v>
      </c>
      <c r="E28" s="80">
        <v>3.9</v>
      </c>
      <c r="F28" s="81">
        <v>8.6750000000000007</v>
      </c>
      <c r="G28" s="81">
        <v>9.0749999999999993</v>
      </c>
      <c r="H28" s="81">
        <v>10.89</v>
      </c>
      <c r="I28" s="81">
        <v>11.45</v>
      </c>
      <c r="J28" s="81">
        <v>17.015000000000001</v>
      </c>
      <c r="K28" s="81">
        <v>16.745000000000001</v>
      </c>
      <c r="L28" s="81">
        <v>16.221</v>
      </c>
      <c r="M28" s="81">
        <v>16.14</v>
      </c>
      <c r="N28" s="81">
        <v>18.645</v>
      </c>
      <c r="O28" s="81">
        <v>18.635000000000002</v>
      </c>
      <c r="P28" s="81">
        <v>18.73</v>
      </c>
    </row>
    <row r="29" spans="1:31" ht="13.5" x14ac:dyDescent="0.25">
      <c r="A29" s="44" t="s">
        <v>183</v>
      </c>
      <c r="B29" s="61" t="s">
        <v>163</v>
      </c>
      <c r="C29" s="79">
        <v>27.05</v>
      </c>
      <c r="D29" s="79">
        <v>26.925000000000001</v>
      </c>
      <c r="E29" s="79">
        <v>29.28</v>
      </c>
      <c r="F29" s="79">
        <v>29.28</v>
      </c>
      <c r="G29" s="79">
        <v>29.175000000000001</v>
      </c>
      <c r="H29" s="79">
        <v>1.1000000000000001</v>
      </c>
      <c r="I29" s="79">
        <v>29.024999999999999</v>
      </c>
      <c r="J29" s="79">
        <v>28.95</v>
      </c>
      <c r="K29" s="79">
        <v>29.013000000000002</v>
      </c>
      <c r="L29" s="79">
        <v>34.909999999999997</v>
      </c>
      <c r="M29" s="79">
        <v>35.112000000000002</v>
      </c>
      <c r="N29" s="79">
        <v>35.112000000000002</v>
      </c>
      <c r="O29" s="79">
        <v>36</v>
      </c>
      <c r="P29" s="79"/>
    </row>
    <row r="30" spans="1:31" ht="13.5" x14ac:dyDescent="0.25">
      <c r="A30" s="66" t="s">
        <v>47</v>
      </c>
      <c r="B30" s="61" t="s">
        <v>163</v>
      </c>
      <c r="C30" s="79">
        <v>53.93</v>
      </c>
      <c r="D30" s="79">
        <v>53.34</v>
      </c>
      <c r="E30" s="79">
        <v>53.91</v>
      </c>
      <c r="F30" s="79">
        <v>58.49</v>
      </c>
      <c r="G30" s="79">
        <v>58.49</v>
      </c>
      <c r="H30" s="79">
        <v>55.625</v>
      </c>
      <c r="I30" s="79">
        <v>56.625</v>
      </c>
      <c r="J30" s="79">
        <v>55.8</v>
      </c>
      <c r="K30" s="79">
        <v>50.366999999999997</v>
      </c>
      <c r="L30" s="79">
        <v>56.116</v>
      </c>
      <c r="M30" s="79">
        <v>54.581000000000003</v>
      </c>
      <c r="N30" s="79">
        <v>54.49</v>
      </c>
      <c r="O30" s="79">
        <v>55.05</v>
      </c>
      <c r="P30" s="79">
        <v>55.05</v>
      </c>
    </row>
    <row r="31" spans="1:31" ht="13.5" x14ac:dyDescent="0.25">
      <c r="A31" s="66" t="s">
        <v>185</v>
      </c>
      <c r="B31" s="61" t="s">
        <v>163</v>
      </c>
      <c r="C31" s="79">
        <v>1528</v>
      </c>
      <c r="D31" s="79">
        <v>1560</v>
      </c>
      <c r="E31" s="79">
        <v>1576</v>
      </c>
      <c r="F31" s="79">
        <v>1440</v>
      </c>
      <c r="G31" s="79">
        <v>1532.8</v>
      </c>
      <c r="H31" s="79">
        <v>1527.36</v>
      </c>
      <c r="I31" s="79">
        <v>1445</v>
      </c>
      <c r="J31" s="79">
        <v>1440</v>
      </c>
      <c r="K31" s="79">
        <v>1463</v>
      </c>
      <c r="L31" s="79">
        <v>1400</v>
      </c>
      <c r="M31" s="79">
        <v>1200</v>
      </c>
      <c r="N31" s="79">
        <v>1200</v>
      </c>
      <c r="O31" s="79">
        <v>1250</v>
      </c>
      <c r="P31" s="79">
        <v>1240</v>
      </c>
    </row>
    <row r="32" spans="1:31" ht="13.5" x14ac:dyDescent="0.25">
      <c r="A32" s="44" t="s">
        <v>186</v>
      </c>
      <c r="B32" s="61" t="s">
        <v>163</v>
      </c>
      <c r="C32" s="79">
        <v>13.2</v>
      </c>
      <c r="D32" s="79">
        <v>13.6</v>
      </c>
      <c r="E32" s="79">
        <v>10.5</v>
      </c>
      <c r="F32" s="79">
        <v>8.84</v>
      </c>
      <c r="G32" s="79">
        <v>7</v>
      </c>
      <c r="H32" s="79">
        <v>7</v>
      </c>
      <c r="I32" s="79">
        <v>7</v>
      </c>
      <c r="J32" s="79">
        <v>7</v>
      </c>
      <c r="K32" s="79"/>
      <c r="L32" s="79">
        <v>7</v>
      </c>
      <c r="M32" s="79">
        <v>7</v>
      </c>
      <c r="N32" s="79">
        <v>7</v>
      </c>
      <c r="O32" s="79">
        <v>7</v>
      </c>
      <c r="P32" s="79">
        <v>7</v>
      </c>
    </row>
    <row r="33" spans="1:31" ht="13.5" x14ac:dyDescent="0.25">
      <c r="A33" s="44" t="s">
        <v>187</v>
      </c>
      <c r="B33" s="61" t="s">
        <v>163</v>
      </c>
      <c r="C33" s="79">
        <v>0.8</v>
      </c>
      <c r="D33" s="79">
        <v>1</v>
      </c>
      <c r="E33" s="79">
        <v>1</v>
      </c>
      <c r="F33" s="79">
        <v>1.4</v>
      </c>
      <c r="G33" s="79">
        <v>1.05</v>
      </c>
      <c r="H33" s="79"/>
      <c r="I33" s="79">
        <v>1.4</v>
      </c>
      <c r="J33" s="79">
        <v>1.4</v>
      </c>
      <c r="K33" s="79">
        <v>1.45</v>
      </c>
      <c r="L33" s="79">
        <v>1.4</v>
      </c>
      <c r="M33" s="79">
        <v>1.4</v>
      </c>
      <c r="N33" s="79">
        <v>1.4</v>
      </c>
      <c r="O33" s="79">
        <v>1.6</v>
      </c>
      <c r="P33" s="79">
        <v>1.5</v>
      </c>
    </row>
    <row r="34" spans="1:31" ht="13.5" x14ac:dyDescent="0.25">
      <c r="A34" s="44" t="s">
        <v>188</v>
      </c>
      <c r="B34" s="61" t="s">
        <v>163</v>
      </c>
      <c r="C34" s="79">
        <v>1680.04</v>
      </c>
      <c r="D34" s="79">
        <v>1701.99</v>
      </c>
      <c r="E34" s="79">
        <v>1688.51</v>
      </c>
      <c r="F34" s="79">
        <v>1705.7</v>
      </c>
      <c r="G34" s="79">
        <v>1739.12</v>
      </c>
      <c r="H34" s="79">
        <v>1710.6</v>
      </c>
      <c r="I34" s="79">
        <v>1750.7850000000001</v>
      </c>
      <c r="J34" s="79">
        <v>1721.9</v>
      </c>
      <c r="K34" s="79">
        <v>1740.8</v>
      </c>
      <c r="L34" s="79">
        <v>1704.7239999999999</v>
      </c>
      <c r="M34" s="79">
        <v>1722.384</v>
      </c>
      <c r="N34" s="79">
        <v>1726.354</v>
      </c>
      <c r="O34" s="79">
        <v>1723.328</v>
      </c>
      <c r="P34" s="79">
        <v>1723.328</v>
      </c>
    </row>
    <row r="35" spans="1:31" ht="13.5" x14ac:dyDescent="0.25">
      <c r="A35" s="44" t="s">
        <v>189</v>
      </c>
      <c r="B35" s="61" t="s">
        <v>163</v>
      </c>
      <c r="C35" s="79">
        <v>7.95</v>
      </c>
      <c r="D35" s="79">
        <v>7.3</v>
      </c>
      <c r="E35" s="79">
        <v>9.5</v>
      </c>
      <c r="F35" s="79">
        <v>11.4</v>
      </c>
      <c r="G35" s="79">
        <v>12.1</v>
      </c>
      <c r="H35" s="79">
        <v>10.3</v>
      </c>
      <c r="I35" s="79">
        <v>12.55</v>
      </c>
      <c r="J35" s="79">
        <v>11.7</v>
      </c>
      <c r="K35" s="79">
        <v>12.48</v>
      </c>
      <c r="L35" s="79">
        <v>11.65</v>
      </c>
      <c r="M35" s="79">
        <v>12.159000000000001</v>
      </c>
      <c r="N35" s="79">
        <v>12.679</v>
      </c>
      <c r="O35" s="79">
        <v>13.427</v>
      </c>
      <c r="P35" s="79">
        <v>13.616</v>
      </c>
    </row>
    <row r="36" spans="1:31" ht="13.5" x14ac:dyDescent="0.25">
      <c r="A36" s="66" t="s">
        <v>190</v>
      </c>
      <c r="B36" s="61"/>
      <c r="C36" s="79">
        <f>C34+C35</f>
        <v>1687.99</v>
      </c>
      <c r="D36" s="79">
        <f t="shared" ref="D36:P36" si="1">D34+D35</f>
        <v>1709.29</v>
      </c>
      <c r="E36" s="79">
        <f t="shared" si="1"/>
        <v>1698.01</v>
      </c>
      <c r="F36" s="79">
        <f t="shared" si="1"/>
        <v>1717.1000000000001</v>
      </c>
      <c r="G36" s="79">
        <f t="shared" si="1"/>
        <v>1751.2199999999998</v>
      </c>
      <c r="H36" s="79">
        <f t="shared" si="1"/>
        <v>1720.8999999999999</v>
      </c>
      <c r="I36" s="79">
        <f t="shared" si="1"/>
        <v>1763.335</v>
      </c>
      <c r="J36" s="79">
        <f t="shared" si="1"/>
        <v>1733.6000000000001</v>
      </c>
      <c r="K36" s="79">
        <f t="shared" si="1"/>
        <v>1753.28</v>
      </c>
      <c r="L36" s="79">
        <f t="shared" si="1"/>
        <v>1716.374</v>
      </c>
      <c r="M36" s="79">
        <f t="shared" si="1"/>
        <v>1734.5430000000001</v>
      </c>
      <c r="N36" s="79">
        <f t="shared" si="1"/>
        <v>1739.0330000000001</v>
      </c>
      <c r="O36" s="79">
        <f t="shared" si="1"/>
        <v>1736.7549999999999</v>
      </c>
      <c r="P36" s="79">
        <f t="shared" si="1"/>
        <v>1736.944</v>
      </c>
    </row>
    <row r="37" spans="1:31" ht="13.5" x14ac:dyDescent="0.25">
      <c r="A37" s="66" t="s">
        <v>191</v>
      </c>
      <c r="B37" s="61" t="s">
        <v>163</v>
      </c>
      <c r="C37" s="79">
        <v>811.923</v>
      </c>
      <c r="D37" s="79">
        <v>306.77499999999998</v>
      </c>
      <c r="E37" s="79">
        <v>257.31299999999999</v>
      </c>
      <c r="F37" s="79">
        <v>478.82400000000001</v>
      </c>
      <c r="G37" s="79">
        <v>136.62</v>
      </c>
      <c r="H37" s="79">
        <v>89.688999999999993</v>
      </c>
      <c r="I37" s="79">
        <v>105.752</v>
      </c>
      <c r="J37" s="79">
        <v>108.509</v>
      </c>
      <c r="K37" s="79">
        <v>4.9489999999999998</v>
      </c>
      <c r="L37" s="79"/>
      <c r="M37" s="79"/>
      <c r="N37" s="79"/>
      <c r="O37" s="79"/>
      <c r="P37" s="79"/>
    </row>
    <row r="38" spans="1:31" ht="13.5" x14ac:dyDescent="0.25">
      <c r="A38" s="44" t="s">
        <v>192</v>
      </c>
      <c r="B38" s="61" t="s">
        <v>163</v>
      </c>
      <c r="C38" s="79">
        <v>1.2749999999999999</v>
      </c>
      <c r="D38" s="79">
        <v>1.105</v>
      </c>
      <c r="E38" s="79">
        <v>0.995</v>
      </c>
      <c r="F38" s="79">
        <v>0.995</v>
      </c>
      <c r="G38" s="79">
        <v>0.74</v>
      </c>
      <c r="H38" s="79">
        <v>0.97399999999999998</v>
      </c>
      <c r="I38" s="79">
        <v>0.995</v>
      </c>
      <c r="J38" s="79">
        <v>0.56999999999999995</v>
      </c>
      <c r="K38" s="79">
        <v>1.17</v>
      </c>
      <c r="L38" s="79">
        <v>1</v>
      </c>
      <c r="M38" s="79">
        <v>1.0649999999999999</v>
      </c>
      <c r="N38" s="79">
        <v>1.125</v>
      </c>
      <c r="O38" s="79">
        <v>1.125</v>
      </c>
      <c r="P38" s="79">
        <v>1.125</v>
      </c>
    </row>
    <row r="39" spans="1:31" ht="13.5" x14ac:dyDescent="0.25">
      <c r="A39" s="44" t="s">
        <v>193</v>
      </c>
      <c r="B39" s="61" t="s">
        <v>163</v>
      </c>
      <c r="C39" s="79">
        <v>350.6</v>
      </c>
      <c r="D39" s="79">
        <v>356</v>
      </c>
      <c r="E39" s="79">
        <v>355.3</v>
      </c>
      <c r="F39" s="79">
        <v>369.25</v>
      </c>
      <c r="G39" s="79">
        <v>346.91</v>
      </c>
      <c r="H39" s="79">
        <v>360.91199999999998</v>
      </c>
      <c r="I39" s="79">
        <v>377.5</v>
      </c>
      <c r="J39" s="79">
        <v>377.45</v>
      </c>
      <c r="K39" s="79">
        <v>370.32499999999999</v>
      </c>
      <c r="L39" s="79">
        <v>380.8</v>
      </c>
      <c r="M39" s="79">
        <v>380</v>
      </c>
      <c r="N39" s="79">
        <v>379.9</v>
      </c>
      <c r="O39" s="79">
        <v>368.48</v>
      </c>
      <c r="P39" s="79">
        <v>358.4</v>
      </c>
    </row>
    <row r="40" spans="1:31" ht="13.5" x14ac:dyDescent="0.25">
      <c r="A40" s="44" t="s">
        <v>194</v>
      </c>
      <c r="B40" s="61" t="s">
        <v>163</v>
      </c>
      <c r="C40" s="79">
        <v>1.8</v>
      </c>
      <c r="D40" s="79">
        <v>32.799999999999997</v>
      </c>
      <c r="E40" s="79">
        <v>33.799999999999997</v>
      </c>
      <c r="F40" s="79">
        <v>39.65</v>
      </c>
      <c r="G40" s="79">
        <v>35.366999999999997</v>
      </c>
      <c r="H40" s="79">
        <v>1.6</v>
      </c>
      <c r="I40" s="79">
        <v>39.520000000000003</v>
      </c>
      <c r="J40" s="79">
        <v>39.520000000000003</v>
      </c>
      <c r="K40" s="79">
        <v>41.56</v>
      </c>
      <c r="L40" s="79">
        <v>39.950000000000003</v>
      </c>
      <c r="M40" s="79">
        <v>39.9</v>
      </c>
      <c r="N40" s="79">
        <v>40.4</v>
      </c>
      <c r="O40" s="79">
        <v>40.4</v>
      </c>
      <c r="P40" s="79">
        <v>40.4</v>
      </c>
    </row>
    <row r="41" spans="1:31" ht="13.5" x14ac:dyDescent="0.25">
      <c r="A41" s="44" t="s">
        <v>195</v>
      </c>
      <c r="B41" s="61" t="s">
        <v>163</v>
      </c>
      <c r="C41" s="79">
        <v>23.125</v>
      </c>
      <c r="D41" s="79">
        <v>34.42</v>
      </c>
      <c r="E41" s="79">
        <v>33.5</v>
      </c>
      <c r="F41" s="79">
        <v>35.799999999999997</v>
      </c>
      <c r="G41" s="79">
        <v>33.262999999999998</v>
      </c>
      <c r="H41" s="79">
        <v>34.661000000000001</v>
      </c>
      <c r="I41" s="79">
        <v>34.6</v>
      </c>
      <c r="J41" s="79">
        <v>34.78</v>
      </c>
      <c r="K41" s="79">
        <v>36</v>
      </c>
      <c r="L41" s="79">
        <v>36.1</v>
      </c>
      <c r="M41" s="79">
        <v>36</v>
      </c>
      <c r="N41" s="79">
        <v>36.08</v>
      </c>
      <c r="O41" s="79">
        <v>35.58</v>
      </c>
      <c r="P41" s="79"/>
    </row>
    <row r="42" spans="1:31" ht="13.5" x14ac:dyDescent="0.25">
      <c r="A42" s="44" t="s">
        <v>196</v>
      </c>
      <c r="B42" s="61" t="s">
        <v>163</v>
      </c>
      <c r="C42" s="79">
        <v>89.394999999999996</v>
      </c>
      <c r="D42" s="79">
        <v>124.21</v>
      </c>
      <c r="E42" s="79">
        <v>128.1</v>
      </c>
      <c r="F42" s="79">
        <v>128.44</v>
      </c>
      <c r="G42" s="79">
        <v>125.69499999999999</v>
      </c>
      <c r="H42" s="79">
        <v>134.369</v>
      </c>
      <c r="I42" s="79">
        <v>130.91</v>
      </c>
      <c r="J42" s="79">
        <v>137.19</v>
      </c>
      <c r="K42" s="79">
        <v>133.31</v>
      </c>
      <c r="L42" s="79">
        <v>137.21</v>
      </c>
      <c r="M42" s="79">
        <v>136.15</v>
      </c>
      <c r="N42" s="79">
        <v>135.13999999999999</v>
      </c>
      <c r="O42" s="79">
        <v>133.13999999999999</v>
      </c>
      <c r="P42" s="79">
        <v>133.13999999999999</v>
      </c>
    </row>
    <row r="43" spans="1:31" ht="13.5" x14ac:dyDescent="0.25">
      <c r="A43" s="66" t="s">
        <v>198</v>
      </c>
      <c r="B43" s="61"/>
      <c r="C43" s="79">
        <f>C42+C41+C60+C61</f>
        <v>641.27500000000009</v>
      </c>
      <c r="D43" s="79">
        <f t="shared" ref="D43:P43" si="2">D42+D41+D60+D61</f>
        <v>700.70500000000004</v>
      </c>
      <c r="E43" s="79">
        <f t="shared" si="2"/>
        <v>691.97</v>
      </c>
      <c r="F43" s="79">
        <f t="shared" si="2"/>
        <v>694.14</v>
      </c>
      <c r="G43" s="79">
        <f t="shared" si="2"/>
        <v>732.74800000000005</v>
      </c>
      <c r="H43" s="79">
        <f t="shared" si="2"/>
        <v>659.149</v>
      </c>
      <c r="I43" s="79">
        <f t="shared" si="2"/>
        <v>683.49</v>
      </c>
      <c r="J43" s="79">
        <f t="shared" si="2"/>
        <v>872.03</v>
      </c>
      <c r="K43" s="79">
        <f t="shared" si="2"/>
        <v>862.375</v>
      </c>
      <c r="L43" s="79">
        <f t="shared" si="2"/>
        <v>866.25</v>
      </c>
      <c r="M43" s="79">
        <f t="shared" si="2"/>
        <v>856.6450000000001</v>
      </c>
      <c r="N43" s="79">
        <f t="shared" si="2"/>
        <v>855.22</v>
      </c>
      <c r="O43" s="79">
        <f t="shared" si="2"/>
        <v>831.92000000000007</v>
      </c>
      <c r="P43" s="79">
        <f t="shared" si="2"/>
        <v>777.34</v>
      </c>
    </row>
    <row r="44" spans="1:31" ht="13.5" x14ac:dyDescent="0.25">
      <c r="A44" s="66" t="s">
        <v>53</v>
      </c>
      <c r="B44" s="61" t="s">
        <v>163</v>
      </c>
      <c r="C44" s="79">
        <v>35.465000000000003</v>
      </c>
      <c r="D44" s="79">
        <v>36.994999999999997</v>
      </c>
      <c r="E44" s="79">
        <v>42.82</v>
      </c>
      <c r="F44" s="79">
        <v>44.12</v>
      </c>
      <c r="G44" s="79">
        <v>52.89</v>
      </c>
      <c r="H44" s="79">
        <v>54.058</v>
      </c>
      <c r="I44" s="79">
        <v>53.7</v>
      </c>
      <c r="J44" s="79">
        <v>55.91</v>
      </c>
      <c r="K44" s="79">
        <v>57.49</v>
      </c>
      <c r="L44" s="79">
        <v>58.63</v>
      </c>
      <c r="M44" s="79">
        <v>59.305</v>
      </c>
      <c r="N44" s="79">
        <v>60.165999999999997</v>
      </c>
      <c r="O44" s="79">
        <v>59.953000000000003</v>
      </c>
      <c r="P44" s="79">
        <v>60.686</v>
      </c>
    </row>
    <row r="45" spans="1:31" ht="13.5" x14ac:dyDescent="0.25">
      <c r="A45" s="44" t="s">
        <v>201</v>
      </c>
      <c r="B45" s="61" t="s">
        <v>163</v>
      </c>
      <c r="C45" s="79">
        <v>32.64</v>
      </c>
      <c r="D45" s="79">
        <v>34.22</v>
      </c>
      <c r="E45" s="79">
        <v>34.15</v>
      </c>
      <c r="F45" s="79">
        <v>35.42</v>
      </c>
      <c r="G45" s="79">
        <v>36</v>
      </c>
      <c r="H45" s="79">
        <v>34.83</v>
      </c>
      <c r="I45" s="79">
        <v>35.86</v>
      </c>
      <c r="J45" s="79">
        <v>36.090000000000003</v>
      </c>
      <c r="K45" s="79">
        <v>35.840000000000003</v>
      </c>
      <c r="L45" s="79">
        <v>36.176000000000002</v>
      </c>
      <c r="M45" s="79">
        <v>37.204000000000001</v>
      </c>
      <c r="N45" s="79">
        <v>37.682000000000002</v>
      </c>
      <c r="O45" s="79">
        <v>36.685000000000002</v>
      </c>
      <c r="P45" s="79">
        <v>36.685000000000002</v>
      </c>
      <c r="R45" s="83" t="s">
        <v>263</v>
      </c>
      <c r="AE45" s="82" t="s">
        <v>264</v>
      </c>
    </row>
    <row r="46" spans="1:31" ht="13.5" x14ac:dyDescent="0.25">
      <c r="A46" s="66" t="s">
        <v>63</v>
      </c>
      <c r="B46" s="61" t="s">
        <v>163</v>
      </c>
      <c r="C46" s="79">
        <v>113.5</v>
      </c>
      <c r="D46" s="79">
        <v>118.02</v>
      </c>
      <c r="E46" s="79">
        <v>116.55</v>
      </c>
      <c r="F46" s="79">
        <v>116.48</v>
      </c>
      <c r="G46" s="79">
        <v>117.5</v>
      </c>
      <c r="H46" s="79">
        <v>116.88</v>
      </c>
      <c r="I46" s="79">
        <v>117.8</v>
      </c>
      <c r="J46" s="79">
        <v>119.44499999999999</v>
      </c>
      <c r="K46" s="79">
        <v>117.99</v>
      </c>
      <c r="L46" s="79">
        <v>118.29</v>
      </c>
      <c r="M46" s="79">
        <v>117.792</v>
      </c>
      <c r="N46" s="79">
        <v>117.26300000000001</v>
      </c>
      <c r="O46" s="79">
        <v>117.33</v>
      </c>
      <c r="P46" s="79">
        <v>117.33</v>
      </c>
    </row>
    <row r="47" spans="1:31" ht="13.5" x14ac:dyDescent="0.25">
      <c r="A47" s="44" t="s">
        <v>203</v>
      </c>
      <c r="B47" s="61" t="s">
        <v>163</v>
      </c>
      <c r="C47" s="79">
        <v>42</v>
      </c>
      <c r="D47" s="79">
        <v>20</v>
      </c>
      <c r="E47" s="79">
        <v>16.5</v>
      </c>
      <c r="F47" s="79">
        <v>4.5</v>
      </c>
      <c r="G47" s="79">
        <v>4.1399999999999997</v>
      </c>
      <c r="H47" s="79">
        <v>3.96</v>
      </c>
      <c r="I47" s="79">
        <v>3.6</v>
      </c>
      <c r="J47" s="79">
        <v>3.6</v>
      </c>
      <c r="K47" s="79">
        <v>3.6</v>
      </c>
      <c r="L47" s="79">
        <v>3.6640000000000001</v>
      </c>
      <c r="M47" s="79">
        <v>3.7</v>
      </c>
      <c r="N47" s="79">
        <v>3.68</v>
      </c>
      <c r="O47" s="79">
        <v>3.68</v>
      </c>
      <c r="P47" s="79">
        <v>3.7</v>
      </c>
    </row>
    <row r="48" spans="1:31" ht="13.5" x14ac:dyDescent="0.25">
      <c r="A48" s="44" t="s">
        <v>204</v>
      </c>
      <c r="B48" s="61" t="s">
        <v>163</v>
      </c>
      <c r="C48" s="79">
        <v>4.92</v>
      </c>
      <c r="D48" s="79">
        <v>5.7</v>
      </c>
      <c r="E48" s="79">
        <v>6.05</v>
      </c>
      <c r="F48" s="79">
        <v>8.9</v>
      </c>
      <c r="G48" s="79">
        <v>9.2200000000000006</v>
      </c>
      <c r="H48" s="79">
        <v>11.475</v>
      </c>
      <c r="I48" s="79">
        <v>11.95</v>
      </c>
      <c r="J48" s="79">
        <v>12.944000000000001</v>
      </c>
      <c r="K48" s="79">
        <v>10.967000000000001</v>
      </c>
      <c r="L48" s="79">
        <v>12.95</v>
      </c>
      <c r="M48" s="79">
        <v>12.7</v>
      </c>
      <c r="N48" s="79">
        <v>12.4</v>
      </c>
      <c r="O48" s="79">
        <v>12.8</v>
      </c>
      <c r="P48" s="79">
        <v>12.7</v>
      </c>
    </row>
    <row r="49" spans="1:31" ht="13.5" x14ac:dyDescent="0.25">
      <c r="A49" s="44" t="s">
        <v>205</v>
      </c>
      <c r="B49" s="61" t="s">
        <v>163</v>
      </c>
      <c r="C49" s="79">
        <v>157.745</v>
      </c>
      <c r="D49" s="79">
        <v>166.67</v>
      </c>
      <c r="E49" s="79">
        <v>165.7</v>
      </c>
      <c r="F49" s="79">
        <v>162.845</v>
      </c>
      <c r="G49" s="79">
        <v>164.29499999999999</v>
      </c>
      <c r="H49" s="79">
        <v>164.84</v>
      </c>
      <c r="I49" s="79">
        <v>174.05</v>
      </c>
      <c r="J49" s="79">
        <v>177.08</v>
      </c>
      <c r="K49" s="79">
        <v>174.86799999999999</v>
      </c>
      <c r="L49" s="79">
        <v>177.88</v>
      </c>
      <c r="M49" s="79">
        <v>178.36</v>
      </c>
      <c r="N49" s="79">
        <v>178.54</v>
      </c>
      <c r="O49" s="79">
        <v>171.79</v>
      </c>
      <c r="P49" s="79">
        <v>171.36</v>
      </c>
    </row>
    <row r="50" spans="1:31" ht="13.5" x14ac:dyDescent="0.25">
      <c r="A50" s="66" t="s">
        <v>213</v>
      </c>
      <c r="B50" s="61"/>
      <c r="C50" s="79">
        <f>C39+C49+C55</f>
        <v>906.27500000000009</v>
      </c>
      <c r="D50" s="79">
        <f t="shared" ref="D50:P50" si="3">D39+D49+D55</f>
        <v>924.87999999999988</v>
      </c>
      <c r="E50" s="79">
        <f t="shared" si="3"/>
        <v>912.78</v>
      </c>
      <c r="F50" s="79">
        <f t="shared" si="3"/>
        <v>939.07500000000005</v>
      </c>
      <c r="G50" s="79">
        <f t="shared" si="3"/>
        <v>906.52500000000009</v>
      </c>
      <c r="H50" s="79">
        <f t="shared" si="3"/>
        <v>929.42399999999998</v>
      </c>
      <c r="I50" s="79">
        <f t="shared" si="3"/>
        <v>962.81</v>
      </c>
      <c r="J50" s="79">
        <f t="shared" si="3"/>
        <v>962.08999999999992</v>
      </c>
      <c r="K50" s="79">
        <f t="shared" si="3"/>
        <v>950.40300000000002</v>
      </c>
      <c r="L50" s="79">
        <f t="shared" si="3"/>
        <v>966.04000000000008</v>
      </c>
      <c r="M50" s="79">
        <f t="shared" si="3"/>
        <v>968.40000000000009</v>
      </c>
      <c r="N50" s="79">
        <f t="shared" si="3"/>
        <v>969.93999999999994</v>
      </c>
      <c r="O50" s="79">
        <f t="shared" si="3"/>
        <v>949.76</v>
      </c>
      <c r="P50" s="79">
        <f t="shared" si="3"/>
        <v>936.98</v>
      </c>
    </row>
    <row r="51" spans="1:31" ht="13.5" x14ac:dyDescent="0.25">
      <c r="A51" s="63" t="s">
        <v>65</v>
      </c>
      <c r="B51" s="78" t="s">
        <v>163</v>
      </c>
      <c r="C51" s="79">
        <v>141.41999999999999</v>
      </c>
      <c r="D51" s="79">
        <v>142.21</v>
      </c>
      <c r="E51" s="79">
        <v>131.80000000000001</v>
      </c>
      <c r="F51" s="79">
        <v>134.46</v>
      </c>
      <c r="G51" s="79">
        <v>155.96</v>
      </c>
      <c r="H51" s="79">
        <v>157.79</v>
      </c>
      <c r="I51" s="79">
        <v>165.25</v>
      </c>
      <c r="J51" s="79">
        <v>165.72</v>
      </c>
      <c r="K51" s="79">
        <v>62.402999999999999</v>
      </c>
      <c r="L51" s="79">
        <v>166.50700000000001</v>
      </c>
      <c r="M51" s="79">
        <v>163.268</v>
      </c>
      <c r="N51" s="79">
        <v>163.05500000000001</v>
      </c>
      <c r="O51" s="79">
        <v>160.059</v>
      </c>
      <c r="P51" s="79">
        <v>160.059</v>
      </c>
    </row>
    <row r="52" spans="1:31" ht="13.5" x14ac:dyDescent="0.25">
      <c r="A52" s="63" t="s">
        <v>66</v>
      </c>
      <c r="B52" s="78" t="s">
        <v>163</v>
      </c>
      <c r="C52" s="79">
        <v>86.7</v>
      </c>
      <c r="D52" s="79">
        <v>81.75</v>
      </c>
      <c r="E52" s="79">
        <v>83.05</v>
      </c>
      <c r="F52" s="79">
        <v>83.65</v>
      </c>
      <c r="G52" s="79">
        <v>85.168999999999997</v>
      </c>
      <c r="H52" s="79">
        <v>83.55</v>
      </c>
      <c r="I52" s="79">
        <v>82.85</v>
      </c>
      <c r="J52" s="79">
        <v>84.55</v>
      </c>
      <c r="K52" s="79">
        <v>48.4</v>
      </c>
      <c r="L52" s="79">
        <v>85.147000000000006</v>
      </c>
      <c r="M52" s="79">
        <v>85.578000000000003</v>
      </c>
      <c r="N52" s="79">
        <v>86.05</v>
      </c>
      <c r="O52" s="79">
        <v>86.7</v>
      </c>
      <c r="P52" s="79">
        <v>86.7</v>
      </c>
    </row>
    <row r="53" spans="1:31" ht="13.5" x14ac:dyDescent="0.25">
      <c r="A53" s="44" t="s">
        <v>208</v>
      </c>
      <c r="B53" s="61" t="s">
        <v>163</v>
      </c>
      <c r="C53" s="79">
        <v>1.5</v>
      </c>
      <c r="D53" s="79">
        <v>1.4</v>
      </c>
      <c r="E53" s="79">
        <v>2.35</v>
      </c>
      <c r="F53" s="79">
        <v>2.2400000000000002</v>
      </c>
      <c r="G53" s="79">
        <v>41.44</v>
      </c>
      <c r="H53" s="79">
        <v>49.04</v>
      </c>
      <c r="I53" s="79">
        <v>48</v>
      </c>
      <c r="J53" s="79">
        <v>46.16</v>
      </c>
      <c r="K53" s="79">
        <v>542.79999999999995</v>
      </c>
      <c r="L53" s="79">
        <v>46.85</v>
      </c>
      <c r="M53" s="79">
        <v>46.85</v>
      </c>
      <c r="N53" s="79">
        <v>46.8</v>
      </c>
      <c r="O53" s="79">
        <v>47.3</v>
      </c>
      <c r="P53" s="79">
        <v>47.3</v>
      </c>
    </row>
    <row r="54" spans="1:31" ht="13.5" x14ac:dyDescent="0.25">
      <c r="A54" s="66" t="s">
        <v>57</v>
      </c>
      <c r="B54" s="61" t="s">
        <v>163</v>
      </c>
      <c r="C54" s="79">
        <v>604.79999999999995</v>
      </c>
      <c r="D54" s="79">
        <v>608.78</v>
      </c>
      <c r="E54" s="79">
        <v>599.23</v>
      </c>
      <c r="F54" s="79">
        <v>604.38</v>
      </c>
      <c r="G54" s="79">
        <v>603.82000000000005</v>
      </c>
      <c r="H54" s="79">
        <v>607.76</v>
      </c>
      <c r="I54" s="79">
        <v>605.1</v>
      </c>
      <c r="J54" s="79">
        <v>616.23</v>
      </c>
      <c r="K54" s="79">
        <v>615.43499999999995</v>
      </c>
      <c r="L54" s="79">
        <v>645.41999999999996</v>
      </c>
      <c r="M54" s="79">
        <v>650.99</v>
      </c>
      <c r="N54" s="79">
        <v>650.93100000000004</v>
      </c>
      <c r="O54" s="79">
        <v>675.447</v>
      </c>
      <c r="P54" s="79">
        <v>716.71799999999996</v>
      </c>
    </row>
    <row r="55" spans="1:31" ht="21" x14ac:dyDescent="0.25">
      <c r="A55" s="44" t="s">
        <v>209</v>
      </c>
      <c r="B55" s="61" t="s">
        <v>163</v>
      </c>
      <c r="C55" s="79">
        <v>397.93</v>
      </c>
      <c r="D55" s="79">
        <v>402.21</v>
      </c>
      <c r="E55" s="79">
        <v>391.78</v>
      </c>
      <c r="F55" s="79">
        <v>406.98</v>
      </c>
      <c r="G55" s="79">
        <v>395.32</v>
      </c>
      <c r="H55" s="79">
        <v>403.67200000000003</v>
      </c>
      <c r="I55" s="79">
        <v>411.26</v>
      </c>
      <c r="J55" s="79">
        <v>407.56</v>
      </c>
      <c r="K55" s="79">
        <v>405.21</v>
      </c>
      <c r="L55" s="79">
        <v>407.36</v>
      </c>
      <c r="M55" s="79">
        <v>410.04</v>
      </c>
      <c r="N55" s="79">
        <v>411.5</v>
      </c>
      <c r="O55" s="79">
        <v>409.49</v>
      </c>
      <c r="P55" s="79">
        <v>407.22</v>
      </c>
    </row>
    <row r="56" spans="1:31" ht="13.5" x14ac:dyDescent="0.25">
      <c r="A56" s="44" t="s">
        <v>210</v>
      </c>
      <c r="B56" s="61" t="s">
        <v>163</v>
      </c>
      <c r="C56" s="79">
        <v>0.6</v>
      </c>
      <c r="D56" s="79">
        <v>0.75</v>
      </c>
      <c r="E56" s="79">
        <v>0.75</v>
      </c>
      <c r="F56" s="79">
        <v>0.75</v>
      </c>
      <c r="G56" s="79">
        <v>0.75</v>
      </c>
      <c r="H56" s="79"/>
      <c r="I56" s="79">
        <v>0.75</v>
      </c>
      <c r="J56" s="79">
        <v>0.75</v>
      </c>
      <c r="K56" s="79">
        <v>0.75</v>
      </c>
      <c r="L56" s="79">
        <v>0.78</v>
      </c>
      <c r="M56" s="79">
        <v>0.77</v>
      </c>
      <c r="N56" s="79">
        <v>0.77</v>
      </c>
      <c r="O56" s="79">
        <v>0.77</v>
      </c>
      <c r="P56" s="79">
        <v>0.77</v>
      </c>
    </row>
    <row r="57" spans="1:31" ht="13.5" x14ac:dyDescent="0.25">
      <c r="A57" s="66" t="s">
        <v>265</v>
      </c>
      <c r="B57" s="61" t="s">
        <v>163</v>
      </c>
      <c r="C57" s="79">
        <v>67.510000000000005</v>
      </c>
      <c r="D57" s="79">
        <v>69.680000000000007</v>
      </c>
      <c r="E57" s="79">
        <v>71.95</v>
      </c>
      <c r="F57" s="79">
        <v>74.760000000000005</v>
      </c>
      <c r="G57" s="79">
        <v>76.14</v>
      </c>
      <c r="H57" s="79">
        <v>62.94</v>
      </c>
      <c r="I57" s="79">
        <v>78.534000000000006</v>
      </c>
      <c r="J57" s="79">
        <v>81.19</v>
      </c>
      <c r="K57" s="79">
        <v>79.867000000000004</v>
      </c>
      <c r="L57" s="79">
        <v>78.260000000000005</v>
      </c>
      <c r="M57" s="79">
        <v>78.233000000000004</v>
      </c>
      <c r="N57" s="79">
        <v>79.147000000000006</v>
      </c>
      <c r="O57" s="79">
        <v>78.286000000000001</v>
      </c>
      <c r="P57" s="79">
        <v>77.888000000000005</v>
      </c>
    </row>
    <row r="58" spans="1:31" ht="13.5" x14ac:dyDescent="0.25">
      <c r="A58" s="66" t="s">
        <v>266</v>
      </c>
      <c r="B58" s="61" t="s">
        <v>163</v>
      </c>
      <c r="C58" s="79">
        <v>105.83</v>
      </c>
      <c r="D58" s="79">
        <v>112.1</v>
      </c>
      <c r="E58" s="79">
        <v>112.78</v>
      </c>
      <c r="F58" s="79">
        <v>114.39</v>
      </c>
      <c r="G58" s="79">
        <v>111.69499999999999</v>
      </c>
      <c r="H58" s="79">
        <v>109.96</v>
      </c>
      <c r="I58" s="79">
        <v>112.2</v>
      </c>
      <c r="J58" s="79">
        <v>100.7</v>
      </c>
      <c r="K58" s="79">
        <v>103.38</v>
      </c>
      <c r="L58" s="79">
        <v>101.605</v>
      </c>
      <c r="M58" s="79">
        <v>103.405</v>
      </c>
      <c r="N58" s="79">
        <v>101.605</v>
      </c>
      <c r="O58" s="79">
        <v>99.805000000000007</v>
      </c>
      <c r="P58" s="79">
        <v>99.805000000000007</v>
      </c>
    </row>
    <row r="59" spans="1:31" ht="13.5" x14ac:dyDescent="0.25">
      <c r="A59" s="66" t="s">
        <v>52</v>
      </c>
      <c r="B59" s="61" t="s">
        <v>163</v>
      </c>
      <c r="C59" s="79">
        <v>88.01</v>
      </c>
      <c r="D59" s="79">
        <v>92.98</v>
      </c>
      <c r="E59" s="79">
        <v>90.71</v>
      </c>
      <c r="F59" s="79">
        <v>95.89</v>
      </c>
      <c r="G59" s="79">
        <v>100.46</v>
      </c>
      <c r="H59" s="79">
        <v>103.33</v>
      </c>
      <c r="I59" s="79">
        <v>103.91</v>
      </c>
      <c r="J59" s="79">
        <v>110.39</v>
      </c>
      <c r="K59" s="79">
        <v>111.33499999999999</v>
      </c>
      <c r="L59" s="79">
        <v>106.49</v>
      </c>
      <c r="M59" s="79">
        <v>106.898</v>
      </c>
      <c r="N59" s="79">
        <v>106.72</v>
      </c>
      <c r="O59" s="79">
        <v>103.52</v>
      </c>
      <c r="P59" s="79">
        <v>103.52</v>
      </c>
    </row>
    <row r="60" spans="1:31" ht="18" x14ac:dyDescent="0.25">
      <c r="A60" s="44" t="s">
        <v>216</v>
      </c>
      <c r="B60" s="61" t="s">
        <v>163</v>
      </c>
      <c r="C60" s="79">
        <v>3.8</v>
      </c>
      <c r="D60" s="79">
        <v>20.6</v>
      </c>
      <c r="E60" s="79">
        <v>12.5</v>
      </c>
      <c r="F60" s="79">
        <v>19</v>
      </c>
      <c r="G60" s="79">
        <v>18.2</v>
      </c>
      <c r="H60" s="79">
        <v>18.100000000000001</v>
      </c>
      <c r="I60" s="79">
        <v>18.2</v>
      </c>
      <c r="J60" s="79">
        <v>19.399999999999999</v>
      </c>
      <c r="K60" s="79">
        <v>20</v>
      </c>
      <c r="L60" s="79">
        <v>18.8</v>
      </c>
      <c r="M60" s="79">
        <v>19.3</v>
      </c>
      <c r="N60" s="79">
        <v>19.3</v>
      </c>
      <c r="O60" s="79">
        <v>19</v>
      </c>
      <c r="P60" s="79"/>
      <c r="AE60" s="84"/>
    </row>
    <row r="61" spans="1:31" ht="21" x14ac:dyDescent="0.25">
      <c r="A61" s="44" t="s">
        <v>217</v>
      </c>
      <c r="B61" s="61" t="s">
        <v>163</v>
      </c>
      <c r="C61" s="79">
        <v>524.95500000000004</v>
      </c>
      <c r="D61" s="79">
        <v>521.47500000000002</v>
      </c>
      <c r="E61" s="79">
        <v>517.87</v>
      </c>
      <c r="F61" s="79">
        <v>510.9</v>
      </c>
      <c r="G61" s="79">
        <v>555.59</v>
      </c>
      <c r="H61" s="79">
        <v>472.01900000000001</v>
      </c>
      <c r="I61" s="79">
        <v>499.78</v>
      </c>
      <c r="J61" s="79">
        <v>680.66</v>
      </c>
      <c r="K61" s="79">
        <v>673.06500000000005</v>
      </c>
      <c r="L61" s="79">
        <v>674.14</v>
      </c>
      <c r="M61" s="79">
        <v>665.19500000000005</v>
      </c>
      <c r="N61" s="79">
        <v>664.7</v>
      </c>
      <c r="O61" s="79">
        <v>644.20000000000005</v>
      </c>
      <c r="P61" s="79">
        <v>644.20000000000005</v>
      </c>
      <c r="R61" s="62" t="s">
        <v>267</v>
      </c>
    </row>
    <row r="62" spans="1:31" ht="13.5" x14ac:dyDescent="0.25">
      <c r="A62" s="66" t="s">
        <v>218</v>
      </c>
      <c r="B62" s="61" t="s">
        <v>163</v>
      </c>
      <c r="C62" s="79">
        <v>510.39</v>
      </c>
      <c r="D62" s="79">
        <v>507.6</v>
      </c>
      <c r="E62" s="79">
        <v>512.79999999999995</v>
      </c>
      <c r="F62" s="79">
        <v>514.42999999999995</v>
      </c>
      <c r="G62" s="79">
        <v>513.44000000000005</v>
      </c>
      <c r="H62" s="79">
        <v>527.9</v>
      </c>
      <c r="I62" s="79">
        <v>541.4</v>
      </c>
      <c r="J62" s="79">
        <v>551</v>
      </c>
      <c r="K62" s="79">
        <v>551.88300000000004</v>
      </c>
      <c r="L62" s="79">
        <v>558.54999999999995</v>
      </c>
      <c r="M62" s="79">
        <v>550.95299999999997</v>
      </c>
      <c r="N62" s="79">
        <v>550.16999999999996</v>
      </c>
      <c r="O62" s="79">
        <v>540.4</v>
      </c>
      <c r="P62" s="79"/>
      <c r="AE62" s="82" t="s">
        <v>268</v>
      </c>
    </row>
    <row r="63" spans="1:31" ht="13.5" x14ac:dyDescent="0.25">
      <c r="A63" s="66" t="s">
        <v>219</v>
      </c>
      <c r="B63" s="61" t="s">
        <v>163</v>
      </c>
      <c r="C63" s="79">
        <v>517.95000000000005</v>
      </c>
      <c r="D63" s="79">
        <v>521.45000000000005</v>
      </c>
      <c r="E63" s="79">
        <v>513.85</v>
      </c>
      <c r="F63" s="79">
        <v>517.54999999999995</v>
      </c>
      <c r="G63" s="79">
        <v>514.4</v>
      </c>
      <c r="H63" s="79">
        <v>533.6</v>
      </c>
      <c r="I63" s="79">
        <v>535.75</v>
      </c>
      <c r="J63" s="79">
        <v>540.29999999999995</v>
      </c>
      <c r="K63" s="79">
        <v>538.06700000000001</v>
      </c>
      <c r="L63" s="79">
        <v>531.22400000000005</v>
      </c>
      <c r="M63" s="79">
        <v>534.87</v>
      </c>
      <c r="N63" s="79">
        <v>540.30499999999995</v>
      </c>
      <c r="O63" s="79">
        <v>540.87</v>
      </c>
      <c r="P63" s="79">
        <v>540.87</v>
      </c>
    </row>
    <row r="64" spans="1:31" ht="13.5" x14ac:dyDescent="0.25">
      <c r="A64" s="44" t="s">
        <v>269</v>
      </c>
      <c r="B64" s="61" t="s">
        <v>163</v>
      </c>
      <c r="C64" s="79"/>
      <c r="D64" s="79">
        <v>7.4999999999999997E-2</v>
      </c>
      <c r="E64" s="79">
        <v>7.4999999999999997E-2</v>
      </c>
      <c r="F64" s="79">
        <v>0.12</v>
      </c>
      <c r="G64" s="79">
        <v>0.12</v>
      </c>
      <c r="H64" s="79">
        <v>0.12</v>
      </c>
      <c r="I64" s="79">
        <v>0.12</v>
      </c>
      <c r="J64" s="79">
        <v>0.12</v>
      </c>
      <c r="K64" s="79">
        <v>0.12</v>
      </c>
      <c r="L64" s="79">
        <v>0.125</v>
      </c>
      <c r="M64" s="79">
        <v>0.122</v>
      </c>
      <c r="N64" s="79">
        <v>0.125</v>
      </c>
      <c r="O64" s="79">
        <v>0.125</v>
      </c>
      <c r="P64" s="79">
        <v>0.13</v>
      </c>
    </row>
    <row r="65" spans="1:31" ht="13.5" x14ac:dyDescent="0.25">
      <c r="A65" s="44" t="s">
        <v>270</v>
      </c>
      <c r="B65" s="61" t="s">
        <v>163</v>
      </c>
      <c r="C65" s="79">
        <v>1.927</v>
      </c>
      <c r="D65" s="79">
        <v>1.25</v>
      </c>
      <c r="E65" s="79">
        <v>1.6</v>
      </c>
      <c r="F65" s="79">
        <v>1.94</v>
      </c>
      <c r="G65" s="79">
        <v>2</v>
      </c>
      <c r="H65" s="79">
        <v>2.09</v>
      </c>
      <c r="I65" s="79">
        <v>2.1120000000000001</v>
      </c>
      <c r="J65" s="79">
        <v>2.13</v>
      </c>
      <c r="K65" s="79">
        <v>2.1379999999999999</v>
      </c>
      <c r="L65" s="79">
        <v>2.0950000000000002</v>
      </c>
      <c r="M65" s="79">
        <v>2.2029999999999998</v>
      </c>
      <c r="N65" s="79">
        <v>2.173</v>
      </c>
      <c r="O65" s="79">
        <v>2.198</v>
      </c>
      <c r="P65" s="79">
        <v>2.218</v>
      </c>
    </row>
    <row r="66" spans="1:31" ht="13.5" x14ac:dyDescent="0.25">
      <c r="A66" s="44" t="s">
        <v>271</v>
      </c>
      <c r="B66" s="61" t="s">
        <v>163</v>
      </c>
      <c r="C66" s="79">
        <v>1.7929999999999999</v>
      </c>
      <c r="D66" s="79">
        <v>0.4</v>
      </c>
      <c r="E66" s="79">
        <v>0.94499999999999995</v>
      </c>
      <c r="F66" s="79">
        <v>1.3</v>
      </c>
      <c r="G66" s="79">
        <v>1.2769999999999999</v>
      </c>
      <c r="H66" s="79">
        <v>1.248</v>
      </c>
      <c r="I66" s="79">
        <v>1.2549999999999999</v>
      </c>
      <c r="J66" s="79">
        <v>1.232</v>
      </c>
      <c r="K66" s="79">
        <v>1.244</v>
      </c>
      <c r="L66" s="79">
        <v>1.0880000000000001</v>
      </c>
      <c r="M66" s="79">
        <v>1.0920000000000001</v>
      </c>
      <c r="N66" s="79">
        <v>1.0880000000000001</v>
      </c>
      <c r="O66" s="79">
        <v>1.0880000000000001</v>
      </c>
      <c r="P66" s="79">
        <v>1.153</v>
      </c>
    </row>
    <row r="67" spans="1:31" ht="13.5" x14ac:dyDescent="0.25">
      <c r="A67" s="44" t="s">
        <v>272</v>
      </c>
      <c r="B67" s="61" t="s">
        <v>163</v>
      </c>
      <c r="C67" s="79">
        <v>1.2</v>
      </c>
      <c r="D67" s="79">
        <v>1.52</v>
      </c>
      <c r="E67" s="79">
        <v>1.36</v>
      </c>
      <c r="F67" s="79">
        <v>1.36</v>
      </c>
      <c r="G67" s="79">
        <v>1.28</v>
      </c>
      <c r="H67" s="79">
        <v>1.28</v>
      </c>
      <c r="I67" s="79">
        <v>1.24</v>
      </c>
      <c r="J67" s="79">
        <v>1.2</v>
      </c>
      <c r="K67" s="79">
        <v>1.2</v>
      </c>
      <c r="L67" s="79">
        <v>1.248</v>
      </c>
      <c r="M67" s="79">
        <v>1.3</v>
      </c>
      <c r="N67" s="79">
        <v>1.3</v>
      </c>
      <c r="O67" s="79">
        <v>1.298</v>
      </c>
      <c r="P67" s="79">
        <v>1.33</v>
      </c>
    </row>
    <row r="68" spans="1:31" ht="13.5" x14ac:dyDescent="0.25">
      <c r="A68" s="44" t="s">
        <v>273</v>
      </c>
      <c r="B68" s="61" t="s">
        <v>163</v>
      </c>
      <c r="C68" s="79">
        <v>1.778</v>
      </c>
      <c r="D68" s="79">
        <v>1.5049999999999999</v>
      </c>
      <c r="E68" s="79">
        <v>2.0350000000000001</v>
      </c>
      <c r="F68" s="79">
        <v>2.0219999999999998</v>
      </c>
      <c r="G68" s="79">
        <v>1.8120000000000001</v>
      </c>
      <c r="H68" s="79">
        <v>1.8120000000000001</v>
      </c>
      <c r="I68" s="79">
        <v>1.788</v>
      </c>
      <c r="J68" s="79">
        <v>2.0219999999999998</v>
      </c>
      <c r="K68" s="79">
        <v>2.0099999999999998</v>
      </c>
      <c r="L68" s="79">
        <v>1.964</v>
      </c>
      <c r="M68" s="79">
        <v>1.9770000000000001</v>
      </c>
      <c r="N68" s="79">
        <v>1.972</v>
      </c>
      <c r="O68" s="79">
        <v>1.972</v>
      </c>
      <c r="P68" s="79">
        <v>1.972</v>
      </c>
    </row>
    <row r="69" spans="1:31" ht="13.5" x14ac:dyDescent="0.25">
      <c r="A69" s="44" t="s">
        <v>274</v>
      </c>
      <c r="B69" s="61" t="s">
        <v>163</v>
      </c>
      <c r="C69" s="79"/>
      <c r="D69" s="79">
        <v>0.54</v>
      </c>
      <c r="E69" s="79">
        <v>1.02</v>
      </c>
      <c r="F69" s="79">
        <v>1.02</v>
      </c>
      <c r="G69" s="79">
        <v>0.81599999999999995</v>
      </c>
      <c r="H69" s="79">
        <v>0.84799999999999998</v>
      </c>
      <c r="I69" s="79">
        <v>0.88</v>
      </c>
      <c r="J69" s="79">
        <v>0.95</v>
      </c>
      <c r="K69" s="79">
        <v>1.5449999999999999</v>
      </c>
      <c r="L69" s="79">
        <v>1.569</v>
      </c>
      <c r="M69" s="79">
        <v>1.5940000000000001</v>
      </c>
      <c r="N69" s="79">
        <v>1.6</v>
      </c>
      <c r="O69" s="79">
        <v>1.6</v>
      </c>
      <c r="P69" s="79">
        <v>1.7</v>
      </c>
    </row>
    <row r="70" spans="1:31" ht="13.5" x14ac:dyDescent="0.25">
      <c r="A70" s="44" t="s">
        <v>275</v>
      </c>
      <c r="B70" s="61" t="s">
        <v>163</v>
      </c>
      <c r="C70" s="79">
        <v>1.1319999999999999</v>
      </c>
      <c r="D70" s="79">
        <v>0.75</v>
      </c>
      <c r="E70" s="79">
        <v>1.3260000000000001</v>
      </c>
      <c r="F70" s="79">
        <v>1.482</v>
      </c>
      <c r="G70" s="79">
        <v>1.6739999999999999</v>
      </c>
      <c r="H70" s="79">
        <v>1.746</v>
      </c>
      <c r="I70" s="79">
        <v>1.6739999999999999</v>
      </c>
      <c r="J70" s="79">
        <v>1.5960000000000001</v>
      </c>
      <c r="K70" s="79">
        <v>1.65</v>
      </c>
      <c r="L70" s="79">
        <v>1.6319999999999999</v>
      </c>
      <c r="M70" s="79">
        <v>1.6319999999999999</v>
      </c>
      <c r="N70" s="79">
        <v>1.6319999999999999</v>
      </c>
      <c r="O70" s="79">
        <v>1.65</v>
      </c>
      <c r="P70" s="79">
        <v>1.6539999999999999</v>
      </c>
    </row>
    <row r="71" spans="1:31" ht="13.5" x14ac:dyDescent="0.25">
      <c r="A71" s="44" t="s">
        <v>276</v>
      </c>
      <c r="B71" s="61" t="s">
        <v>163</v>
      </c>
      <c r="C71" s="79">
        <v>2.4</v>
      </c>
      <c r="D71" s="79">
        <v>0.78</v>
      </c>
      <c r="E71" s="79">
        <v>0.8</v>
      </c>
      <c r="F71" s="79">
        <v>0.96</v>
      </c>
      <c r="G71" s="79">
        <v>0.96</v>
      </c>
      <c r="H71" s="79">
        <v>0.96</v>
      </c>
      <c r="I71" s="79">
        <v>0.96</v>
      </c>
      <c r="J71" s="79">
        <v>0.96</v>
      </c>
      <c r="K71" s="79">
        <v>0.96</v>
      </c>
      <c r="L71" s="79">
        <v>1.091</v>
      </c>
      <c r="M71" s="79">
        <v>1.024</v>
      </c>
      <c r="N71" s="79">
        <v>1</v>
      </c>
      <c r="O71" s="79">
        <v>1</v>
      </c>
      <c r="P71" s="79">
        <v>0.98</v>
      </c>
    </row>
    <row r="72" spans="1:31" ht="13.5" x14ac:dyDescent="0.25">
      <c r="A72" s="44" t="s">
        <v>277</v>
      </c>
      <c r="B72" s="61" t="s">
        <v>163</v>
      </c>
      <c r="C72" s="79">
        <v>4.0460000000000003</v>
      </c>
      <c r="D72" s="79">
        <v>3.75</v>
      </c>
      <c r="E72" s="79">
        <v>4.2569999999999997</v>
      </c>
      <c r="F72" s="79">
        <v>4.66</v>
      </c>
      <c r="G72" s="79">
        <v>4.6059999999999999</v>
      </c>
      <c r="H72" s="79">
        <v>4.5640000000000001</v>
      </c>
      <c r="I72" s="79">
        <v>4.5460000000000003</v>
      </c>
      <c r="J72" s="79">
        <v>6.3520000000000003</v>
      </c>
      <c r="K72" s="79">
        <v>6.3390000000000004</v>
      </c>
      <c r="L72" s="79">
        <v>6.3</v>
      </c>
      <c r="M72" s="79">
        <v>6.4649999999999999</v>
      </c>
      <c r="N72" s="79">
        <v>6.6669999999999998</v>
      </c>
      <c r="O72" s="79">
        <v>6.6669999999999998</v>
      </c>
      <c r="P72" s="79">
        <v>6.6669999999999998</v>
      </c>
    </row>
    <row r="73" spans="1:31" ht="13.5" x14ac:dyDescent="0.25">
      <c r="A73" s="44" t="s">
        <v>278</v>
      </c>
      <c r="B73" s="61" t="s">
        <v>163</v>
      </c>
      <c r="C73" s="79">
        <v>6.08</v>
      </c>
      <c r="D73" s="79">
        <v>8.6999999999999993</v>
      </c>
      <c r="E73" s="79">
        <v>9.6470000000000002</v>
      </c>
      <c r="F73" s="79">
        <v>9.56</v>
      </c>
      <c r="G73" s="79">
        <v>9.7620000000000005</v>
      </c>
      <c r="H73" s="79">
        <v>9.875</v>
      </c>
      <c r="I73" s="79">
        <v>9.89</v>
      </c>
      <c r="J73" s="79">
        <v>9.9499999999999993</v>
      </c>
      <c r="K73" s="79">
        <v>9.92</v>
      </c>
      <c r="L73" s="79">
        <v>9.9350000000000005</v>
      </c>
      <c r="M73" s="79">
        <v>16.423999999999999</v>
      </c>
      <c r="N73" s="79">
        <v>16.5</v>
      </c>
      <c r="O73" s="79">
        <v>16.55</v>
      </c>
      <c r="P73" s="79">
        <v>16.823</v>
      </c>
    </row>
    <row r="74" spans="1:31" ht="13.5" x14ac:dyDescent="0.25">
      <c r="A74" s="44" t="s">
        <v>220</v>
      </c>
      <c r="B74" s="61" t="s">
        <v>163</v>
      </c>
      <c r="C74" s="79"/>
      <c r="D74" s="79">
        <v>7.3449999999999998</v>
      </c>
      <c r="E74" s="79">
        <v>8.1959999999999997</v>
      </c>
      <c r="F74" s="79">
        <v>8.5670000000000002</v>
      </c>
      <c r="G74" s="79">
        <v>6.0519999999999996</v>
      </c>
      <c r="H74" s="79">
        <v>4.2629999999999999</v>
      </c>
      <c r="I74" s="79">
        <v>3.78</v>
      </c>
      <c r="J74" s="79">
        <v>0.95699999999999996</v>
      </c>
      <c r="K74" s="79">
        <v>0.88100000000000001</v>
      </c>
      <c r="L74" s="79">
        <v>0.51100000000000001</v>
      </c>
      <c r="M74" s="79">
        <v>0.71499999999999997</v>
      </c>
      <c r="N74" s="79">
        <v>0.89700000000000002</v>
      </c>
      <c r="O74" s="79">
        <v>0.85</v>
      </c>
      <c r="P74" s="79">
        <v>6.9000000000000006E-2</v>
      </c>
    </row>
    <row r="75" spans="1:31" ht="13.5" x14ac:dyDescent="0.25">
      <c r="A75" s="44" t="s">
        <v>221</v>
      </c>
      <c r="B75" s="61" t="s">
        <v>163</v>
      </c>
      <c r="C75" s="79">
        <v>0.03</v>
      </c>
      <c r="D75" s="79">
        <v>0.03</v>
      </c>
      <c r="E75" s="79">
        <v>0.03</v>
      </c>
      <c r="F75" s="79">
        <v>0.03</v>
      </c>
      <c r="G75" s="79">
        <v>0.03</v>
      </c>
      <c r="H75" s="79">
        <v>0.03</v>
      </c>
      <c r="I75" s="79">
        <v>0.03</v>
      </c>
      <c r="J75" s="79">
        <v>0.03</v>
      </c>
      <c r="K75" s="79">
        <v>0.03</v>
      </c>
      <c r="L75" s="79">
        <v>1.7999999999999999E-2</v>
      </c>
      <c r="M75" s="79">
        <v>0.1</v>
      </c>
      <c r="N75" s="79">
        <v>0.1</v>
      </c>
      <c r="O75" s="79">
        <v>0.1</v>
      </c>
      <c r="P75" s="79">
        <v>0.11</v>
      </c>
    </row>
    <row r="76" spans="1:31" ht="13.5" x14ac:dyDescent="0.25">
      <c r="A76" s="66" t="s">
        <v>44</v>
      </c>
      <c r="B76" s="61" t="s">
        <v>163</v>
      </c>
      <c r="C76" s="79">
        <v>82.51</v>
      </c>
      <c r="D76" s="79">
        <v>85.084999999999994</v>
      </c>
      <c r="E76" s="79">
        <v>80.025000000000006</v>
      </c>
      <c r="F76" s="79">
        <v>86.688999999999993</v>
      </c>
      <c r="G76" s="79">
        <v>85.98</v>
      </c>
      <c r="H76" s="79">
        <v>88.221999999999994</v>
      </c>
      <c r="I76" s="79">
        <v>86.685000000000002</v>
      </c>
      <c r="J76" s="79">
        <v>87.364000000000004</v>
      </c>
      <c r="K76" s="79">
        <v>81.569999999999993</v>
      </c>
      <c r="L76" s="79">
        <v>81.52</v>
      </c>
      <c r="M76" s="79">
        <v>80.716999999999999</v>
      </c>
      <c r="N76" s="79">
        <v>81.881</v>
      </c>
      <c r="O76" s="79">
        <v>83.45</v>
      </c>
      <c r="P76" s="79">
        <v>83.49</v>
      </c>
    </row>
    <row r="77" spans="1:31" ht="13.5" x14ac:dyDescent="0.25">
      <c r="A77" s="44" t="s">
        <v>222</v>
      </c>
      <c r="B77" s="61" t="s">
        <v>163</v>
      </c>
      <c r="C77" s="79">
        <v>3.105</v>
      </c>
      <c r="D77" s="79">
        <v>3.09</v>
      </c>
      <c r="E77" s="79">
        <v>3.0049999999999999</v>
      </c>
      <c r="F77" s="79">
        <v>3.22</v>
      </c>
      <c r="G77" s="79">
        <v>3.18</v>
      </c>
      <c r="H77" s="79">
        <v>3.0750000000000002</v>
      </c>
      <c r="I77" s="79">
        <v>3.1850000000000001</v>
      </c>
      <c r="J77" s="79">
        <v>3.36</v>
      </c>
      <c r="K77" s="79">
        <v>3.1869999999999998</v>
      </c>
      <c r="L77" s="79">
        <v>3.1850000000000001</v>
      </c>
      <c r="M77" s="79">
        <v>3.22</v>
      </c>
      <c r="N77" s="79">
        <v>2.6819999999999999</v>
      </c>
      <c r="O77" s="79">
        <v>2.8010000000000002</v>
      </c>
      <c r="P77" s="79">
        <v>2.8010000000000002</v>
      </c>
    </row>
    <row r="78" spans="1:31" ht="13.5" x14ac:dyDescent="0.25">
      <c r="A78" s="72" t="s">
        <v>76</v>
      </c>
      <c r="B78" s="61" t="s">
        <v>163</v>
      </c>
      <c r="C78" s="79">
        <v>3138.029</v>
      </c>
      <c r="D78" s="79">
        <v>4096.8900000000003</v>
      </c>
      <c r="E78" s="79">
        <v>3517.9960000000001</v>
      </c>
      <c r="F78" s="79">
        <v>4089.7629999999999</v>
      </c>
      <c r="G78" s="79">
        <v>2985.55</v>
      </c>
      <c r="H78" s="79">
        <v>3385.5740000000001</v>
      </c>
      <c r="I78" s="79">
        <v>3693.2910000000002</v>
      </c>
      <c r="J78" s="79">
        <v>3108.3110000000001</v>
      </c>
      <c r="K78" s="79">
        <v>4000.54</v>
      </c>
      <c r="L78" s="79">
        <v>5112.3999999999996</v>
      </c>
      <c r="M78" s="79">
        <v>4484.7929999999997</v>
      </c>
      <c r="N78" s="79">
        <v>4514.9830000000002</v>
      </c>
      <c r="O78" s="79">
        <v>4480.1329999999998</v>
      </c>
      <c r="P78" s="79">
        <v>4479.1329999999998</v>
      </c>
      <c r="R78" s="62" t="s">
        <v>279</v>
      </c>
      <c r="AE78" s="62" t="s">
        <v>280</v>
      </c>
    </row>
    <row r="79" spans="1:31" ht="13.5" x14ac:dyDescent="0.25">
      <c r="A79" s="44" t="s">
        <v>281</v>
      </c>
      <c r="B79" s="61" t="s">
        <v>163</v>
      </c>
      <c r="C79" s="79">
        <v>2161.665</v>
      </c>
      <c r="D79" s="79">
        <v>3054.0360000000001</v>
      </c>
      <c r="E79" s="79">
        <v>2651.84</v>
      </c>
      <c r="F79" s="79">
        <v>3027.7379999999998</v>
      </c>
      <c r="G79" s="79">
        <v>2212.66</v>
      </c>
      <c r="H79" s="79">
        <v>2365.1460000000002</v>
      </c>
      <c r="I79" s="79">
        <v>2648.97</v>
      </c>
      <c r="J79" s="79">
        <v>2273.1819999999998</v>
      </c>
      <c r="K79" s="79">
        <v>2936.19</v>
      </c>
      <c r="L79" s="79">
        <v>3899.27</v>
      </c>
      <c r="M79" s="79">
        <v>3109.56</v>
      </c>
      <c r="N79" s="79">
        <v>3111.75</v>
      </c>
      <c r="O79" s="79">
        <v>3087.64</v>
      </c>
      <c r="P79" s="79"/>
    </row>
    <row r="80" spans="1:31" ht="13.5" x14ac:dyDescent="0.25">
      <c r="A80" s="44" t="s">
        <v>240</v>
      </c>
      <c r="B80" s="61" t="s">
        <v>163</v>
      </c>
      <c r="C80" s="79">
        <v>95.92</v>
      </c>
      <c r="D80" s="79">
        <v>166.44</v>
      </c>
      <c r="E80" s="79">
        <v>140.38999999999999</v>
      </c>
      <c r="F80" s="79">
        <v>146.63</v>
      </c>
      <c r="G80" s="79">
        <v>166.98</v>
      </c>
      <c r="H80" s="79">
        <v>98.07</v>
      </c>
      <c r="I80" s="79">
        <v>169.48</v>
      </c>
      <c r="J80" s="79">
        <v>161.97999999999999</v>
      </c>
      <c r="K80" s="79">
        <v>151.5</v>
      </c>
      <c r="L80" s="79">
        <v>152.82</v>
      </c>
      <c r="M80" s="79">
        <v>151.26499999999999</v>
      </c>
      <c r="N80" s="79">
        <v>151.26499999999999</v>
      </c>
      <c r="O80" s="79">
        <v>151.26499999999999</v>
      </c>
      <c r="P80" s="79">
        <v>151.26499999999999</v>
      </c>
    </row>
    <row r="81" spans="1:53" ht="13.5" x14ac:dyDescent="0.25">
      <c r="A81" s="72" t="s">
        <v>241</v>
      </c>
      <c r="B81" s="61" t="s">
        <v>163</v>
      </c>
      <c r="C81" s="79">
        <v>1308.4469999999999</v>
      </c>
      <c r="D81" s="79">
        <v>1461.3869999999999</v>
      </c>
      <c r="E81" s="79">
        <v>1273.0360000000001</v>
      </c>
      <c r="F81" s="79">
        <v>1324.5</v>
      </c>
      <c r="G81" s="79">
        <v>1296.4449999999999</v>
      </c>
      <c r="H81" s="79">
        <v>1298.867</v>
      </c>
      <c r="I81" s="79">
        <v>1315.578</v>
      </c>
      <c r="J81" s="79">
        <v>1092.106</v>
      </c>
      <c r="K81" s="79">
        <v>1243.3140000000001</v>
      </c>
      <c r="L81" s="79">
        <v>860.82399999999996</v>
      </c>
      <c r="M81" s="79">
        <v>1621.32</v>
      </c>
      <c r="N81" s="79">
        <v>1251.8599999999999</v>
      </c>
      <c r="O81" s="79">
        <v>1264.9369999999999</v>
      </c>
      <c r="P81" s="79">
        <v>1277.82</v>
      </c>
    </row>
    <row r="82" spans="1:53" ht="13.5" x14ac:dyDescent="0.25">
      <c r="A82" s="44" t="s">
        <v>242</v>
      </c>
      <c r="B82" s="61" t="s">
        <v>163</v>
      </c>
      <c r="C82" s="79">
        <v>0.45</v>
      </c>
      <c r="D82" s="79">
        <v>0.45</v>
      </c>
      <c r="E82" s="79">
        <v>0.45</v>
      </c>
      <c r="F82" s="79">
        <v>0.45</v>
      </c>
      <c r="G82" s="79">
        <v>0.6</v>
      </c>
      <c r="H82" s="79">
        <v>0.75</v>
      </c>
      <c r="I82" s="79">
        <v>0.8</v>
      </c>
      <c r="J82" s="79">
        <v>0.75</v>
      </c>
      <c r="K82" s="79">
        <v>0.75</v>
      </c>
      <c r="L82" s="79">
        <v>0.73</v>
      </c>
      <c r="M82" s="79">
        <v>0.75</v>
      </c>
      <c r="N82" s="79">
        <v>0.72</v>
      </c>
      <c r="O82" s="79">
        <v>0.72</v>
      </c>
      <c r="P82" s="79">
        <v>0.72</v>
      </c>
    </row>
    <row r="83" spans="1:53" ht="13.5" x14ac:dyDescent="0.25">
      <c r="A83" s="66" t="s">
        <v>69</v>
      </c>
      <c r="B83" s="61" t="s">
        <v>163</v>
      </c>
      <c r="C83" s="79">
        <v>141.51</v>
      </c>
      <c r="D83" s="79">
        <v>144.63999999999999</v>
      </c>
      <c r="E83" s="79">
        <v>143.29</v>
      </c>
      <c r="F83" s="79">
        <v>139.79499999999999</v>
      </c>
      <c r="G83" s="79">
        <v>138.39500000000001</v>
      </c>
      <c r="H83" s="79">
        <v>140</v>
      </c>
      <c r="I83" s="79">
        <v>138.46</v>
      </c>
      <c r="J83" s="79">
        <v>137.26</v>
      </c>
      <c r="K83" s="79">
        <v>137.80500000000001</v>
      </c>
      <c r="L83" s="79">
        <v>133.185</v>
      </c>
      <c r="M83" s="79">
        <v>132.51499999999999</v>
      </c>
      <c r="N83" s="79">
        <v>138.66200000000001</v>
      </c>
      <c r="O83" s="79">
        <v>132.97999999999999</v>
      </c>
      <c r="P83" s="79">
        <v>133.47999999999999</v>
      </c>
    </row>
    <row r="84" spans="1:53" ht="13.5" x14ac:dyDescent="0.25">
      <c r="A84" s="44" t="s">
        <v>243</v>
      </c>
      <c r="B84" s="61" t="s">
        <v>163</v>
      </c>
      <c r="C84" s="79">
        <v>28.77</v>
      </c>
      <c r="D84" s="79">
        <v>29.56</v>
      </c>
      <c r="E84" s="79">
        <v>32.24</v>
      </c>
      <c r="F84" s="79">
        <v>32.090000000000003</v>
      </c>
      <c r="G84" s="79">
        <v>31.68</v>
      </c>
      <c r="H84" s="79">
        <v>31.41</v>
      </c>
      <c r="I84" s="79">
        <v>30.97</v>
      </c>
      <c r="J84" s="79">
        <v>30.63</v>
      </c>
      <c r="K84" s="79">
        <v>30.448</v>
      </c>
      <c r="L84" s="79">
        <v>28.22</v>
      </c>
      <c r="M84" s="79">
        <v>27.52</v>
      </c>
      <c r="N84" s="79">
        <v>30.39</v>
      </c>
      <c r="O84" s="79">
        <v>27.716999999999999</v>
      </c>
      <c r="P84" s="79">
        <v>27.766999999999999</v>
      </c>
    </row>
    <row r="85" spans="1:53" ht="13.5" x14ac:dyDescent="0.25">
      <c r="A85" s="66" t="s">
        <v>244</v>
      </c>
      <c r="B85" s="61" t="s">
        <v>163</v>
      </c>
      <c r="C85" s="79">
        <v>248.94</v>
      </c>
      <c r="D85" s="79">
        <v>270.48500000000001</v>
      </c>
      <c r="E85" s="79">
        <v>288.04500000000002</v>
      </c>
      <c r="F85" s="79">
        <v>287.31</v>
      </c>
      <c r="G85" s="79">
        <v>286.42</v>
      </c>
      <c r="H85" s="79">
        <v>303.66500000000002</v>
      </c>
      <c r="I85" s="79">
        <v>287.89499999999998</v>
      </c>
      <c r="J85" s="79">
        <v>268.065</v>
      </c>
      <c r="K85" s="79">
        <v>269.375</v>
      </c>
      <c r="L85" s="79">
        <v>268.678</v>
      </c>
      <c r="M85" s="79">
        <v>266.87</v>
      </c>
      <c r="N85" s="79">
        <v>266.60500000000002</v>
      </c>
      <c r="O85" s="79">
        <v>265.892</v>
      </c>
      <c r="P85" s="79">
        <v>265.892</v>
      </c>
    </row>
    <row r="86" spans="1:53" ht="13.5" x14ac:dyDescent="0.25">
      <c r="A86" s="66" t="s">
        <v>73</v>
      </c>
      <c r="B86" s="61" t="s">
        <v>163</v>
      </c>
      <c r="C86" s="79">
        <v>74.355000000000004</v>
      </c>
      <c r="D86" s="79">
        <v>102.44499999999999</v>
      </c>
      <c r="E86" s="79">
        <v>88.73</v>
      </c>
      <c r="F86" s="79">
        <v>87.15</v>
      </c>
      <c r="G86" s="79">
        <v>84.694999999999993</v>
      </c>
      <c r="H86" s="79">
        <v>94.59</v>
      </c>
      <c r="I86" s="79">
        <v>93.15</v>
      </c>
      <c r="J86" s="79">
        <v>88.924999999999997</v>
      </c>
      <c r="K86" s="79">
        <v>92.59</v>
      </c>
      <c r="L86" s="79">
        <v>92.569000000000003</v>
      </c>
      <c r="M86" s="79">
        <v>90.162000000000006</v>
      </c>
      <c r="N86" s="79">
        <v>90.16</v>
      </c>
      <c r="O86" s="79">
        <v>89.56</v>
      </c>
      <c r="P86" s="79">
        <v>89.56</v>
      </c>
    </row>
    <row r="87" spans="1:53" ht="13.5" x14ac:dyDescent="0.25">
      <c r="A87" s="66" t="s">
        <v>70</v>
      </c>
      <c r="B87" s="61" t="s">
        <v>163</v>
      </c>
      <c r="C87" s="79">
        <v>37.116999999999997</v>
      </c>
      <c r="D87" s="79">
        <v>37.976999999999997</v>
      </c>
      <c r="E87" s="79">
        <v>37.692</v>
      </c>
      <c r="F87" s="79">
        <v>38.255000000000003</v>
      </c>
      <c r="G87" s="79">
        <v>46.07</v>
      </c>
      <c r="H87" s="79">
        <v>48.005000000000003</v>
      </c>
      <c r="I87" s="79">
        <v>45.244999999999997</v>
      </c>
      <c r="J87" s="79">
        <v>42.8</v>
      </c>
      <c r="K87" s="79">
        <v>42.354999999999997</v>
      </c>
      <c r="L87" s="79">
        <v>41.35</v>
      </c>
      <c r="M87" s="79">
        <v>39.53</v>
      </c>
      <c r="N87" s="79">
        <v>38.92</v>
      </c>
      <c r="O87" s="79">
        <v>39.398000000000003</v>
      </c>
      <c r="P87" s="79">
        <v>39.597999999999999</v>
      </c>
    </row>
    <row r="88" spans="1:53" ht="13.5" x14ac:dyDescent="0.25">
      <c r="A88" s="66" t="s">
        <v>71</v>
      </c>
      <c r="B88" s="61" t="s">
        <v>163</v>
      </c>
      <c r="C88" s="79">
        <v>14.167</v>
      </c>
      <c r="D88" s="79">
        <v>15.805</v>
      </c>
      <c r="E88" s="79">
        <v>15.811999999999999</v>
      </c>
      <c r="F88" s="79">
        <v>16.375</v>
      </c>
      <c r="G88" s="79">
        <v>16.100000000000001</v>
      </c>
      <c r="H88" s="79">
        <v>16.763000000000002</v>
      </c>
      <c r="I88" s="79">
        <v>18.170000000000002</v>
      </c>
      <c r="J88" s="79">
        <v>16.667000000000002</v>
      </c>
      <c r="K88" s="79">
        <v>16.954999999999998</v>
      </c>
      <c r="L88" s="79">
        <v>16.350999999999999</v>
      </c>
      <c r="M88" s="79">
        <v>15.945</v>
      </c>
      <c r="N88" s="79">
        <v>15.895</v>
      </c>
      <c r="O88" s="79">
        <v>16.100000000000001</v>
      </c>
      <c r="P88" s="79">
        <v>16.100000000000001</v>
      </c>
    </row>
    <row r="89" spans="1:53" ht="13.5" x14ac:dyDescent="0.25">
      <c r="A89" s="66" t="s">
        <v>74</v>
      </c>
      <c r="B89" s="61" t="s">
        <v>163</v>
      </c>
      <c r="C89" s="79">
        <v>59.225000000000001</v>
      </c>
      <c r="D89" s="79">
        <v>61.48</v>
      </c>
      <c r="E89" s="79">
        <v>63.28</v>
      </c>
      <c r="F89" s="79">
        <v>59.09</v>
      </c>
      <c r="G89" s="79">
        <v>59.09</v>
      </c>
      <c r="H89" s="79">
        <v>64.415000000000006</v>
      </c>
      <c r="I89" s="79">
        <v>68.245000000000005</v>
      </c>
      <c r="J89" s="79">
        <v>66.305000000000007</v>
      </c>
      <c r="K89" s="79">
        <v>64.697999999999993</v>
      </c>
      <c r="L89" s="79">
        <v>61.435000000000002</v>
      </c>
      <c r="M89" s="79">
        <v>61.534999999999997</v>
      </c>
      <c r="N89" s="79">
        <v>59.935000000000002</v>
      </c>
      <c r="O89" s="79">
        <v>59.784999999999997</v>
      </c>
      <c r="P89" s="79">
        <v>58.534999999999997</v>
      </c>
    </row>
    <row r="90" spans="1:53" ht="13.5" x14ac:dyDescent="0.25">
      <c r="A90" s="44" t="s">
        <v>246</v>
      </c>
      <c r="B90" s="61" t="s">
        <v>163</v>
      </c>
      <c r="C90" s="79">
        <v>3.57</v>
      </c>
      <c r="D90" s="79">
        <v>3.18</v>
      </c>
      <c r="E90" s="79">
        <v>0.45</v>
      </c>
      <c r="F90" s="79"/>
      <c r="G90" s="79">
        <v>0.33</v>
      </c>
      <c r="H90" s="79"/>
      <c r="I90" s="79">
        <v>0.45</v>
      </c>
      <c r="J90" s="79">
        <v>3.09</v>
      </c>
      <c r="K90" s="79">
        <v>3.2549999999999999</v>
      </c>
      <c r="L90" s="79">
        <v>3.25</v>
      </c>
      <c r="M90" s="79">
        <v>3.15</v>
      </c>
      <c r="N90" s="79">
        <v>3.05</v>
      </c>
      <c r="O90" s="79">
        <v>3.1</v>
      </c>
      <c r="P90" s="79">
        <v>3.1</v>
      </c>
    </row>
    <row r="91" spans="1:53" ht="13.5" x14ac:dyDescent="0.25">
      <c r="A91" s="66" t="s">
        <v>247</v>
      </c>
      <c r="B91" s="61" t="s">
        <v>163</v>
      </c>
      <c r="C91" s="79">
        <v>35.380000000000003</v>
      </c>
      <c r="D91" s="79">
        <v>45.51</v>
      </c>
      <c r="E91" s="79">
        <v>44.71</v>
      </c>
      <c r="F91" s="79">
        <v>42.18</v>
      </c>
      <c r="G91" s="79">
        <v>38.92</v>
      </c>
      <c r="H91" s="79">
        <v>39.258000000000003</v>
      </c>
      <c r="I91" s="79">
        <v>36.17</v>
      </c>
      <c r="J91" s="79">
        <v>38.15</v>
      </c>
      <c r="K91" s="79">
        <v>37.770000000000003</v>
      </c>
      <c r="L91" s="79">
        <v>37.28</v>
      </c>
      <c r="M91" s="79">
        <v>36.979999999999997</v>
      </c>
      <c r="N91" s="79">
        <v>36</v>
      </c>
      <c r="O91" s="79">
        <v>36.1</v>
      </c>
      <c r="P91" s="79">
        <v>35.700000000000003</v>
      </c>
    </row>
    <row r="92" spans="1:53" ht="13.5" x14ac:dyDescent="0.25">
      <c r="A92" s="44" t="s">
        <v>248</v>
      </c>
      <c r="B92" s="61" t="s">
        <v>163</v>
      </c>
      <c r="C92" s="79">
        <v>0.01</v>
      </c>
      <c r="D92" s="79">
        <v>0.01</v>
      </c>
      <c r="E92" s="79">
        <v>0.01</v>
      </c>
      <c r="F92" s="79"/>
      <c r="G92" s="79">
        <v>0.01</v>
      </c>
      <c r="H92" s="79">
        <v>0.01</v>
      </c>
      <c r="I92" s="79">
        <v>0.01</v>
      </c>
      <c r="J92" s="79">
        <v>0.01</v>
      </c>
      <c r="K92" s="79">
        <v>0.01</v>
      </c>
      <c r="L92" s="79">
        <v>0.01</v>
      </c>
      <c r="M92" s="79">
        <v>0.01</v>
      </c>
      <c r="N92" s="79">
        <v>0.01</v>
      </c>
      <c r="O92" s="79">
        <v>0.01</v>
      </c>
      <c r="P92" s="79">
        <v>0.01</v>
      </c>
    </row>
    <row r="93" spans="1:53" ht="13.5" x14ac:dyDescent="0.25">
      <c r="A93" s="44" t="s">
        <v>249</v>
      </c>
      <c r="B93" s="61" t="s">
        <v>163</v>
      </c>
      <c r="C93" s="79">
        <v>5.0000000000000001E-3</v>
      </c>
      <c r="D93" s="79">
        <v>5.0000000000000001E-3</v>
      </c>
      <c r="E93" s="79">
        <v>5.0000000000000001E-3</v>
      </c>
      <c r="F93" s="79"/>
      <c r="G93" s="79">
        <v>5.0000000000000001E-3</v>
      </c>
      <c r="H93" s="79">
        <v>5.0000000000000001E-3</v>
      </c>
      <c r="I93" s="79">
        <v>5.0000000000000001E-3</v>
      </c>
      <c r="J93" s="79">
        <v>5.0000000000000001E-3</v>
      </c>
      <c r="K93" s="79">
        <v>5.0000000000000001E-3</v>
      </c>
      <c r="L93" s="79">
        <v>5.0000000000000001E-3</v>
      </c>
      <c r="M93" s="79">
        <v>5.0000000000000001E-3</v>
      </c>
      <c r="N93" s="79">
        <v>5.0000000000000001E-3</v>
      </c>
      <c r="O93" s="79">
        <v>5.0000000000000001E-3</v>
      </c>
      <c r="P93" s="79">
        <v>5.0000000000000001E-3</v>
      </c>
    </row>
    <row r="94" spans="1:53" ht="13.5" x14ac:dyDescent="0.25">
      <c r="A94" s="44" t="s">
        <v>250</v>
      </c>
      <c r="B94" s="61" t="s">
        <v>163</v>
      </c>
      <c r="C94" s="79">
        <v>0.03</v>
      </c>
      <c r="D94" s="79">
        <v>3.5000000000000003E-2</v>
      </c>
      <c r="E94" s="79">
        <v>3.5000000000000003E-2</v>
      </c>
      <c r="F94" s="79"/>
      <c r="G94" s="79">
        <v>3.5000000000000003E-2</v>
      </c>
      <c r="H94" s="79">
        <v>3.5000000000000003E-2</v>
      </c>
      <c r="I94" s="79">
        <v>3.5000000000000003E-2</v>
      </c>
      <c r="J94" s="79">
        <v>3.5000000000000003E-2</v>
      </c>
      <c r="K94" s="79">
        <v>3.5000000000000003E-2</v>
      </c>
      <c r="L94" s="79">
        <v>3.5000000000000003E-2</v>
      </c>
      <c r="M94" s="79">
        <v>3.5000000000000003E-2</v>
      </c>
      <c r="N94" s="79">
        <v>3.5000000000000003E-2</v>
      </c>
      <c r="O94" s="79">
        <v>3.5000000000000003E-2</v>
      </c>
      <c r="P94" s="79">
        <v>3.5000000000000003E-2</v>
      </c>
    </row>
    <row r="95" spans="1:53" ht="18" x14ac:dyDescent="0.25">
      <c r="A95" s="66" t="s">
        <v>251</v>
      </c>
      <c r="B95" s="61" t="s">
        <v>163</v>
      </c>
      <c r="C95" s="80">
        <v>0.60599999999999998</v>
      </c>
      <c r="D95" s="80">
        <v>0.61399999999999999</v>
      </c>
      <c r="E95" s="80">
        <v>0.33400000000000002</v>
      </c>
      <c r="F95" s="80">
        <v>0.186</v>
      </c>
      <c r="G95" s="80">
        <v>0.186</v>
      </c>
      <c r="H95" s="80">
        <v>0.246</v>
      </c>
      <c r="I95" s="80">
        <v>0.27200000000000002</v>
      </c>
      <c r="J95" s="80">
        <v>0.70399999999999996</v>
      </c>
      <c r="K95" s="80">
        <v>0.252</v>
      </c>
      <c r="L95" s="80">
        <v>0.22</v>
      </c>
      <c r="M95" s="80">
        <v>0.24199999999999999</v>
      </c>
      <c r="N95" s="80">
        <v>0.28199999999999997</v>
      </c>
      <c r="O95" s="80">
        <v>0.28199999999999997</v>
      </c>
      <c r="P95" s="80">
        <v>0.29199999999999998</v>
      </c>
      <c r="BA95" s="84"/>
    </row>
    <row r="96" spans="1:53" ht="18" x14ac:dyDescent="0.25">
      <c r="A96" s="63" t="s">
        <v>282</v>
      </c>
      <c r="B96" s="78" t="s">
        <v>163</v>
      </c>
      <c r="C96" s="80">
        <v>1.754</v>
      </c>
      <c r="D96" s="80">
        <v>1.7649999999999999</v>
      </c>
      <c r="E96" s="80">
        <v>7.0279999999999996</v>
      </c>
      <c r="F96" s="80">
        <v>1.7889999999999999</v>
      </c>
      <c r="G96" s="80">
        <v>1.728</v>
      </c>
      <c r="H96" s="80">
        <v>1.58</v>
      </c>
      <c r="I96" s="80">
        <v>1.3859999999999999</v>
      </c>
      <c r="J96" s="80">
        <v>1.3320000000000001</v>
      </c>
      <c r="K96" s="80">
        <v>0.9</v>
      </c>
      <c r="L96" s="80">
        <v>0.98</v>
      </c>
      <c r="M96" s="80">
        <v>0.99</v>
      </c>
      <c r="N96" s="80">
        <v>1.1000000000000001</v>
      </c>
      <c r="O96" s="80">
        <v>1.1000000000000001</v>
      </c>
      <c r="P96" s="80">
        <v>1.1000000000000001</v>
      </c>
      <c r="BA96" s="84"/>
    </row>
    <row r="97" spans="1:31" ht="13.5" x14ac:dyDescent="0.25">
      <c r="A97" s="66" t="s">
        <v>252</v>
      </c>
      <c r="B97" s="61" t="s">
        <v>163</v>
      </c>
      <c r="C97" s="80">
        <v>1.754</v>
      </c>
      <c r="D97" s="80">
        <v>1.7649999999999999</v>
      </c>
      <c r="E97" s="80">
        <v>7.0279999999999996</v>
      </c>
      <c r="F97" s="80">
        <v>1.7889999999999999</v>
      </c>
      <c r="G97" s="80">
        <v>1.728</v>
      </c>
      <c r="H97" s="80">
        <v>1.58</v>
      </c>
      <c r="I97" s="80">
        <v>1.3859999999999999</v>
      </c>
      <c r="J97" s="80">
        <v>1.3320000000000001</v>
      </c>
      <c r="K97" s="80">
        <v>0.9</v>
      </c>
      <c r="L97" s="80">
        <v>0.98</v>
      </c>
      <c r="M97" s="80">
        <v>0.99</v>
      </c>
      <c r="N97" s="80">
        <v>1.1000000000000001</v>
      </c>
      <c r="O97" s="80">
        <v>1.1000000000000001</v>
      </c>
      <c r="P97" s="80">
        <v>1.1000000000000001</v>
      </c>
      <c r="R97" s="62" t="s">
        <v>283</v>
      </c>
      <c r="AE97" s="62" t="s">
        <v>284</v>
      </c>
    </row>
    <row r="98" spans="1:31" ht="13.5" x14ac:dyDescent="0.25">
      <c r="A98" s="44" t="s">
        <v>253</v>
      </c>
      <c r="B98" s="61" t="s">
        <v>163</v>
      </c>
      <c r="C98" s="79">
        <v>2.4E-2</v>
      </c>
      <c r="D98" s="79">
        <v>2.1999999999999999E-2</v>
      </c>
      <c r="E98" s="79">
        <v>2.4E-2</v>
      </c>
      <c r="F98" s="79">
        <v>2.4E-2</v>
      </c>
      <c r="G98" s="79">
        <v>2.4E-2</v>
      </c>
      <c r="H98" s="79">
        <v>2.4E-2</v>
      </c>
      <c r="I98" s="79">
        <v>2.4E-2</v>
      </c>
      <c r="J98" s="79">
        <v>2.4E-2</v>
      </c>
      <c r="K98" s="79">
        <v>2.4E-2</v>
      </c>
      <c r="L98" s="79">
        <v>2.4E-2</v>
      </c>
      <c r="M98" s="79">
        <v>2.1999999999999999E-2</v>
      </c>
      <c r="N98" s="79">
        <v>2.4E-2</v>
      </c>
      <c r="O98" s="79">
        <v>2.1999999999999999E-2</v>
      </c>
      <c r="P98" s="79"/>
    </row>
    <row r="99" spans="1:31" ht="13.5" x14ac:dyDescent="0.25">
      <c r="A99" s="44" t="s">
        <v>285</v>
      </c>
      <c r="B99" s="61" t="s">
        <v>163</v>
      </c>
      <c r="C99" s="79">
        <v>158.721</v>
      </c>
      <c r="D99" s="79">
        <v>220.30199999999999</v>
      </c>
      <c r="E99" s="79">
        <v>185.23500000000001</v>
      </c>
      <c r="F99" s="79">
        <v>187.48</v>
      </c>
      <c r="G99" s="79">
        <v>194.035</v>
      </c>
      <c r="H99" s="79">
        <v>182.23699999999999</v>
      </c>
      <c r="I99" s="79">
        <v>185.92400000000001</v>
      </c>
      <c r="J99" s="79">
        <v>92.48</v>
      </c>
      <c r="K99" s="79">
        <v>165.19300000000001</v>
      </c>
      <c r="L99" s="79">
        <v>97.457999999999998</v>
      </c>
      <c r="M99" s="79">
        <v>238.624</v>
      </c>
      <c r="N99" s="79">
        <v>173.53</v>
      </c>
      <c r="O99" s="79">
        <v>177.43</v>
      </c>
      <c r="P99" s="79">
        <v>177.48</v>
      </c>
    </row>
    <row r="100" spans="1:31" ht="21" x14ac:dyDescent="0.25">
      <c r="A100" s="44" t="s">
        <v>286</v>
      </c>
      <c r="B100" s="61" t="s">
        <v>163</v>
      </c>
      <c r="C100" s="79">
        <v>5.5549999999999997</v>
      </c>
      <c r="D100" s="79"/>
      <c r="E100" s="79">
        <v>285.49</v>
      </c>
      <c r="F100" s="79">
        <v>291.74</v>
      </c>
      <c r="G100" s="79">
        <v>292.21499999999997</v>
      </c>
      <c r="H100" s="79">
        <v>292.11500000000001</v>
      </c>
      <c r="I100" s="79">
        <v>5.82</v>
      </c>
      <c r="J100" s="79">
        <v>5.782</v>
      </c>
      <c r="K100" s="79"/>
      <c r="L100" s="79"/>
      <c r="M100" s="79"/>
      <c r="N100" s="79"/>
      <c r="O100" s="79"/>
      <c r="P100" s="79"/>
    </row>
    <row r="101" spans="1:31" x14ac:dyDescent="0.2">
      <c r="A101" s="85" t="s">
        <v>287</v>
      </c>
    </row>
    <row r="104" spans="1:31" x14ac:dyDescent="0.2">
      <c r="A104" s="2" t="s">
        <v>77</v>
      </c>
    </row>
  </sheetData>
  <mergeCells count="5">
    <mergeCell ref="A5:B5"/>
    <mergeCell ref="C5:P5"/>
    <mergeCell ref="A6:B6"/>
    <mergeCell ref="C6:P6"/>
    <mergeCell ref="A7:B7"/>
  </mergeCells>
  <hyperlinks>
    <hyperlink ref="A4" r:id="rId1" display="http://dati.istat.it/OECDStat_Metadata/ShowMetadata.ashx?Dataset=DCSP_COLTIVAZIONI&amp;ShowOnWeb=true&amp;Lang=it"/>
    <hyperlink ref="A101" r:id="rId2" tooltip="Click once to display linked information. Click and hold to select this cell." display="http://dativ7a.istat.it/"/>
  </hyperlinks>
  <pageMargins left="0.7" right="0.7" top="0.75" bottom="0.75" header="0.3" footer="0.3"/>
  <pageSetup paperSize="9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Graf. 2.1</vt:lpstr>
      <vt:lpstr>Graf 2.2-2.3-2.4-2.5</vt:lpstr>
      <vt:lpstr>Graf. 2.6</vt:lpstr>
      <vt:lpstr>2.7-2.8-2.10-2.11-2.14-2.16...</vt:lpstr>
      <vt:lpstr>G 2.9-2.12-2.13-2.15-2.17-...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Valentino</dc:creator>
  <cp:lastModifiedBy>Mirjeta Ajdini</cp:lastModifiedBy>
  <dcterms:created xsi:type="dcterms:W3CDTF">2022-01-04T08:47:24Z</dcterms:created>
  <dcterms:modified xsi:type="dcterms:W3CDTF">2022-04-05T08:18:01Z</dcterms:modified>
</cp:coreProperties>
</file>