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chart7.xml" ContentType="application/vnd.openxmlformats-officedocument.drawingml.chart+xml"/>
  <Override PartName="/xl/drawings/drawing3.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4.xml" ContentType="application/vnd.openxmlformats-officedocument.drawing+xml"/>
  <Override PartName="/xl/charts/chart14.xml" ContentType="application/vnd.openxmlformats-officedocument.drawingml.chart+xml"/>
  <Override PartName="/xl/drawings/drawing5.xml" ContentType="application/vnd.openxmlformats-officedocument.drawing+xml"/>
  <Override PartName="/xl/charts/chart15.xml" ContentType="application/vnd.openxmlformats-officedocument.drawingml.chart+xml"/>
  <Override PartName="/xl/drawings/drawing6.xml" ContentType="application/vnd.openxmlformats-officedocument.drawing+xml"/>
  <Override PartName="/xl/charts/chart16.xml" ContentType="application/vnd.openxmlformats-officedocument.drawingml.chart+xml"/>
  <Override PartName="/xl/charts/style6.xml" ContentType="application/vnd.ms-office.chartstyle+xml"/>
  <Override PartName="/xl/charts/colors6.xml" ContentType="application/vnd.ms-office.chartcolorstyle+xml"/>
  <Override PartName="/xl/charts/chart17.xml" ContentType="application/vnd.openxmlformats-officedocument.drawingml.chart+xml"/>
  <Override PartName="/xl/charts/style7.xml" ContentType="application/vnd.ms-office.chartstyle+xml"/>
  <Override PartName="/xl/charts/colors7.xml" ContentType="application/vnd.ms-office.chartcolorstyle+xml"/>
  <Override PartName="/xl/charts/chart18.xml" ContentType="application/vnd.openxmlformats-officedocument.drawingml.chart+xml"/>
  <Override PartName="/xl/charts/style8.xml" ContentType="application/vnd.ms-office.chartstyle+xml"/>
  <Override PartName="/xl/charts/colors8.xml" ContentType="application/vnd.ms-office.chartcolorstyle+xml"/>
  <Override PartName="/xl/charts/chart19.xml" ContentType="application/vnd.openxmlformats-officedocument.drawingml.chart+xml"/>
  <Override PartName="/xl/charts/style9.xml" ContentType="application/vnd.ms-office.chartstyle+xml"/>
  <Override PartName="/xl/charts/colors9.xml" ContentType="application/vnd.ms-office.chartcolorstyle+xml"/>
  <Override PartName="/xl/comments1.xml" ContentType="application/vnd.openxmlformats-officedocument.spreadsheetml.comments+xml"/>
  <Override PartName="/xl/drawings/drawing7.xml" ContentType="application/vnd.openxmlformats-officedocument.drawing+xml"/>
  <Override PartName="/xl/charts/chart20.xml" ContentType="application/vnd.openxmlformats-officedocument.drawingml.chart+xml"/>
  <Override PartName="/xl/drawings/drawing8.xml" ContentType="application/vnd.openxmlformats-officedocument.drawing+xml"/>
  <Override PartName="/xl/comments2.xml" ContentType="application/vnd.openxmlformats-officedocument.spreadsheetml.comments+xml"/>
  <Override PartName="/xl/charts/chart21.xml" ContentType="application/vnd.openxmlformats-officedocument.drawingml.chart+xml"/>
  <Override PartName="/xl/comments3.xml" ContentType="application/vnd.openxmlformats-officedocument.spreadsheetml.comments+xml"/>
  <Override PartName="/xl/drawings/drawing9.xml" ContentType="application/vnd.openxmlformats-officedocument.drawing+xml"/>
  <Override PartName="/xl/comments4.xml" ContentType="application/vnd.openxmlformats-officedocument.spreadsheetml.comments+xml"/>
  <Override PartName="/xl/charts/chart22.xml" ContentType="application/vnd.openxmlformats-officedocument.drawingml.chart+xml"/>
  <Override PartName="/xl/drawings/drawing10.xml" ContentType="application/vnd.openxmlformats-officedocument.drawing+xml"/>
  <Override PartName="/xl/charts/chart23.xml" ContentType="application/vnd.openxmlformats-officedocument.drawingml.chart+xml"/>
  <Override PartName="/xl/drawings/drawing11.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ch0103\Documents\statistiche\Nuova cartella\"/>
    </mc:Choice>
  </mc:AlternateContent>
  <bookViews>
    <workbookView xWindow="0" yWindow="0" windowWidth="28800" windowHeight="12345" firstSheet="6" activeTab="14"/>
  </bookViews>
  <sheets>
    <sheet name="Tab. 3.1" sheetId="1" r:id="rId1"/>
    <sheet name="Tab. 3.2, Graf. 3.1" sheetId="2" r:id="rId2"/>
    <sheet name=" Graf. da 3.2 a 3.7" sheetId="3" r:id="rId3"/>
    <sheet name="Graf. da 3.8 a 3.13..." sheetId="4" r:id="rId4"/>
    <sheet name="Italia_piramide Graf 3.14" sheetId="5" r:id="rId5"/>
    <sheet name="Abruzzo_piramide Graf 3.15" sheetId="6" r:id="rId6"/>
    <sheet name="Graf da 3.16 a 3.19" sheetId="7" r:id="rId7"/>
    <sheet name="Tab 3.3" sheetId="8" r:id="rId8"/>
    <sheet name="Tab. 3.4" sheetId="9" r:id="rId9"/>
    <sheet name="Graf. 3.24" sheetId="10" r:id="rId10"/>
    <sheet name="Graf. 3.25" sheetId="11" r:id="rId11"/>
    <sheet name="Tab. 3.5" sheetId="12" r:id="rId12"/>
    <sheet name="Graf. 3.26" sheetId="13" r:id="rId13"/>
    <sheet name="Graf 3.27" sheetId="14" r:id="rId14"/>
    <sheet name="Tab. 3.6, Graf. 3.28-3.29" sheetId="15"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6" i="14" l="1"/>
  <c r="O26" i="14" s="1"/>
  <c r="I106" i="14"/>
  <c r="H106" i="14"/>
  <c r="J105" i="14"/>
  <c r="I105" i="14"/>
  <c r="H105" i="14"/>
  <c r="J100" i="14"/>
  <c r="I100" i="14"/>
  <c r="H100" i="14"/>
  <c r="M24" i="14" s="1"/>
  <c r="J95" i="14"/>
  <c r="I95" i="14"/>
  <c r="N23" i="14" s="1"/>
  <c r="H95" i="14"/>
  <c r="M23" i="14" s="1"/>
  <c r="J90" i="14"/>
  <c r="O22" i="14" s="1"/>
  <c r="I90" i="14"/>
  <c r="H90" i="14"/>
  <c r="J85" i="14"/>
  <c r="O21" i="14" s="1"/>
  <c r="I85" i="14"/>
  <c r="N21" i="14" s="1"/>
  <c r="H85" i="14"/>
  <c r="J80" i="14"/>
  <c r="I80" i="14"/>
  <c r="H80" i="14"/>
  <c r="M20" i="14" s="1"/>
  <c r="J75" i="14"/>
  <c r="I75" i="14"/>
  <c r="H75" i="14"/>
  <c r="M19" i="14" s="1"/>
  <c r="J70" i="14"/>
  <c r="I70" i="14"/>
  <c r="H70" i="14"/>
  <c r="J65" i="14"/>
  <c r="O17" i="14" s="1"/>
  <c r="I65" i="14"/>
  <c r="N17" i="14" s="1"/>
  <c r="H65" i="14"/>
  <c r="J60" i="14"/>
  <c r="I60" i="14"/>
  <c r="H60" i="14"/>
  <c r="J55" i="14"/>
  <c r="I55" i="14"/>
  <c r="H55" i="14"/>
  <c r="M15" i="14" s="1"/>
  <c r="J50" i="14"/>
  <c r="I50" i="14"/>
  <c r="H50" i="14"/>
  <c r="J45" i="14"/>
  <c r="O13" i="14" s="1"/>
  <c r="I45" i="14"/>
  <c r="N13" i="14" s="1"/>
  <c r="H45" i="14"/>
  <c r="J40" i="14"/>
  <c r="I40" i="14"/>
  <c r="N12" i="14" s="1"/>
  <c r="H40" i="14"/>
  <c r="M12" i="14" s="1"/>
  <c r="J35" i="14"/>
  <c r="I35" i="14"/>
  <c r="H35" i="14"/>
  <c r="J30" i="14"/>
  <c r="O10" i="14" s="1"/>
  <c r="I30" i="14"/>
  <c r="H30" i="14"/>
  <c r="N26" i="14"/>
  <c r="M26" i="14"/>
  <c r="O25" i="14"/>
  <c r="N25" i="14"/>
  <c r="M25" i="14"/>
  <c r="J25" i="14"/>
  <c r="I25" i="14"/>
  <c r="H25" i="14"/>
  <c r="O24" i="14"/>
  <c r="N24" i="14"/>
  <c r="O23" i="14"/>
  <c r="N22" i="14"/>
  <c r="M22" i="14"/>
  <c r="M21" i="14"/>
  <c r="O20" i="14"/>
  <c r="N20" i="14"/>
  <c r="J20" i="14"/>
  <c r="I20" i="14"/>
  <c r="H20" i="14"/>
  <c r="M8" i="14" s="1"/>
  <c r="O19" i="14"/>
  <c r="N19" i="14"/>
  <c r="O18" i="14"/>
  <c r="N18" i="14"/>
  <c r="M18" i="14"/>
  <c r="M17" i="14"/>
  <c r="O16" i="14"/>
  <c r="N16" i="14"/>
  <c r="M16" i="14"/>
  <c r="O15" i="14"/>
  <c r="N15" i="14"/>
  <c r="J15" i="14"/>
  <c r="I15" i="14"/>
  <c r="N7" i="14" s="1"/>
  <c r="H15" i="14"/>
  <c r="M7" i="14" s="1"/>
  <c r="O14" i="14"/>
  <c r="N14" i="14"/>
  <c r="M14" i="14"/>
  <c r="M13" i="14"/>
  <c r="O12" i="14"/>
  <c r="O11" i="14"/>
  <c r="N11" i="14"/>
  <c r="M11" i="14"/>
  <c r="N10" i="14"/>
  <c r="M10" i="14"/>
  <c r="J10" i="14"/>
  <c r="J107" i="14" s="1"/>
  <c r="I10" i="14"/>
  <c r="I107" i="14" s="1"/>
  <c r="H10" i="14"/>
  <c r="H107" i="14" s="1"/>
  <c r="O9" i="14"/>
  <c r="N9" i="14"/>
  <c r="M9" i="14"/>
  <c r="O8" i="14"/>
  <c r="N8" i="14"/>
  <c r="O7" i="14"/>
  <c r="O6" i="14"/>
  <c r="O27" i="14" s="1"/>
  <c r="N6" i="14"/>
  <c r="M6" i="14"/>
  <c r="G26" i="13"/>
  <c r="J26" i="13" s="1"/>
  <c r="K13" i="13"/>
  <c r="L12" i="13" s="1"/>
  <c r="C13" i="10"/>
  <c r="L17" i="11"/>
  <c r="K17" i="11"/>
  <c r="J17" i="11"/>
  <c r="I17" i="11"/>
  <c r="H17" i="11"/>
  <c r="G17" i="11"/>
  <c r="F17" i="11"/>
  <c r="E17" i="11"/>
  <c r="D17" i="11"/>
  <c r="C17" i="11"/>
  <c r="L16" i="11"/>
  <c r="K16" i="11"/>
  <c r="J16" i="11"/>
  <c r="I16" i="11"/>
  <c r="H16" i="11"/>
  <c r="G16" i="11"/>
  <c r="F16" i="11"/>
  <c r="E16" i="11"/>
  <c r="D16" i="11"/>
  <c r="C16" i="11"/>
  <c r="D13" i="10"/>
  <c r="E13" i="10"/>
  <c r="F13" i="10"/>
  <c r="G13" i="10"/>
  <c r="H13" i="10"/>
  <c r="I13" i="10"/>
  <c r="J13" i="10"/>
  <c r="K13" i="10"/>
  <c r="L13" i="10"/>
  <c r="C14" i="10"/>
  <c r="D14" i="10"/>
  <c r="E14" i="10"/>
  <c r="F14" i="10"/>
  <c r="G14" i="10"/>
  <c r="H14" i="10"/>
  <c r="I14" i="10"/>
  <c r="J14" i="10"/>
  <c r="K14" i="10"/>
  <c r="L14" i="10"/>
  <c r="C15" i="10"/>
  <c r="D15" i="10"/>
  <c r="E15" i="10"/>
  <c r="F15" i="10"/>
  <c r="G15" i="10"/>
  <c r="H15" i="10"/>
  <c r="I15" i="10"/>
  <c r="J15" i="10"/>
  <c r="K15" i="10"/>
  <c r="L15" i="10"/>
  <c r="C16" i="10"/>
  <c r="D16" i="10"/>
  <c r="E16" i="10"/>
  <c r="F16" i="10"/>
  <c r="G16" i="10"/>
  <c r="H16" i="10"/>
  <c r="I16" i="10"/>
  <c r="J16" i="10"/>
  <c r="K16" i="10"/>
  <c r="L16" i="10"/>
  <c r="C17" i="10"/>
  <c r="D17" i="10"/>
  <c r="E17" i="10"/>
  <c r="F17" i="10"/>
  <c r="G17" i="10"/>
  <c r="H17" i="10"/>
  <c r="I17" i="10"/>
  <c r="J17" i="10"/>
  <c r="K17" i="10"/>
  <c r="L17" i="10"/>
  <c r="C18" i="10"/>
  <c r="D18" i="10"/>
  <c r="E18" i="10"/>
  <c r="F18" i="10"/>
  <c r="G18" i="10"/>
  <c r="H18" i="10"/>
  <c r="I18" i="10"/>
  <c r="J18" i="10"/>
  <c r="K18" i="10"/>
  <c r="L18" i="10"/>
  <c r="A1" i="13"/>
  <c r="A1" i="12"/>
  <c r="A1" i="11"/>
  <c r="Q7" i="14" l="1"/>
  <c r="R12" i="14"/>
  <c r="Q15" i="14"/>
  <c r="Q19" i="14"/>
  <c r="Q23" i="14"/>
  <c r="Q14" i="14"/>
  <c r="R7" i="14"/>
  <c r="Q16" i="14"/>
  <c r="R20" i="14"/>
  <c r="R25" i="14"/>
  <c r="R23" i="14"/>
  <c r="M27" i="14"/>
  <c r="Q27" i="14" s="1"/>
  <c r="R8" i="14"/>
  <c r="Q10" i="14"/>
  <c r="R14" i="14"/>
  <c r="Q8" i="14"/>
  <c r="Q25" i="14"/>
  <c r="R18" i="14"/>
  <c r="R22" i="14"/>
  <c r="Q18" i="14"/>
  <c r="R11" i="14"/>
  <c r="R6" i="14"/>
  <c r="R26" i="14"/>
  <c r="Q22" i="14"/>
  <c r="Q17" i="14"/>
  <c r="R16" i="14"/>
  <c r="Q11" i="14"/>
  <c r="R10" i="14"/>
  <c r="R9" i="14"/>
  <c r="Q6" i="14"/>
  <c r="Q9" i="14"/>
  <c r="Q13" i="14"/>
  <c r="R19" i="14"/>
  <c r="P13" i="14"/>
  <c r="N27" i="14"/>
  <c r="R27" i="14" s="1"/>
  <c r="P12" i="14"/>
  <c r="P14" i="14"/>
  <c r="R15" i="14"/>
  <c r="Q21" i="14"/>
  <c r="R24" i="14"/>
  <c r="Q26" i="14"/>
  <c r="Q12" i="14"/>
  <c r="R13" i="14"/>
  <c r="R17" i="14"/>
  <c r="Q20" i="14"/>
  <c r="R21" i="14"/>
  <c r="Q24" i="14"/>
  <c r="L13" i="13"/>
  <c r="L5" i="13"/>
  <c r="L9" i="13"/>
  <c r="L6" i="13"/>
  <c r="L3" i="13"/>
  <c r="L7" i="13"/>
  <c r="L11" i="13"/>
  <c r="L10" i="13"/>
  <c r="L4" i="13"/>
  <c r="L8" i="13"/>
  <c r="A1" i="9"/>
  <c r="Q25" i="8" l="1"/>
  <c r="P25" i="8"/>
  <c r="Q24" i="8"/>
  <c r="P24" i="8"/>
  <c r="Q23" i="8"/>
  <c r="P23" i="8"/>
  <c r="Q22" i="8"/>
  <c r="P22" i="8"/>
  <c r="Q21" i="8"/>
  <c r="P21" i="8"/>
  <c r="Q20" i="8"/>
  <c r="P20" i="8"/>
  <c r="AA39" i="7"/>
  <c r="Z39" i="7"/>
  <c r="Y39" i="7"/>
  <c r="X39" i="7"/>
  <c r="W39" i="7"/>
  <c r="V39" i="7"/>
  <c r="U39" i="7"/>
  <c r="T39" i="7"/>
  <c r="S39" i="7"/>
  <c r="R39" i="7"/>
  <c r="AA38" i="7"/>
  <c r="Z38" i="7"/>
  <c r="Y38" i="7"/>
  <c r="X38" i="7"/>
  <c r="W38" i="7"/>
  <c r="V38" i="7"/>
  <c r="U38" i="7"/>
  <c r="T38" i="7"/>
  <c r="S38" i="7"/>
  <c r="R38" i="7"/>
  <c r="AA37" i="7"/>
  <c r="Z37" i="7"/>
  <c r="Y37" i="7"/>
  <c r="X37" i="7"/>
  <c r="W37" i="7"/>
  <c r="V37" i="7"/>
  <c r="U37" i="7"/>
  <c r="T37" i="7"/>
  <c r="S37" i="7"/>
  <c r="R37" i="7"/>
  <c r="AA36" i="7"/>
  <c r="Z36" i="7"/>
  <c r="Y36" i="7"/>
  <c r="X36" i="7"/>
  <c r="W36" i="7"/>
  <c r="V36" i="7"/>
  <c r="U36" i="7"/>
  <c r="T36" i="7"/>
  <c r="S36" i="7"/>
  <c r="R36" i="7"/>
  <c r="AA35" i="7"/>
  <c r="Z35" i="7"/>
  <c r="Y35" i="7"/>
  <c r="X35" i="7"/>
  <c r="W35" i="7"/>
  <c r="V35" i="7"/>
  <c r="U35" i="7"/>
  <c r="T35" i="7"/>
  <c r="S35" i="7"/>
  <c r="R35" i="7"/>
  <c r="AA33" i="7"/>
  <c r="Z33" i="7"/>
  <c r="Y33" i="7"/>
  <c r="X33" i="7"/>
  <c r="W33" i="7"/>
  <c r="V33" i="7"/>
  <c r="U33" i="7"/>
  <c r="T33" i="7"/>
  <c r="S33" i="7"/>
  <c r="R33" i="7"/>
  <c r="AA32" i="7"/>
  <c r="Z32" i="7"/>
  <c r="Y32" i="7"/>
  <c r="X32" i="7"/>
  <c r="W32" i="7"/>
  <c r="V32" i="7"/>
  <c r="U32" i="7"/>
  <c r="T32" i="7"/>
  <c r="S32" i="7"/>
  <c r="R32" i="7"/>
  <c r="AA31" i="7"/>
  <c r="Z31" i="7"/>
  <c r="Y31" i="7"/>
  <c r="X31" i="7"/>
  <c r="W31" i="7"/>
  <c r="V31" i="7"/>
  <c r="U31" i="7"/>
  <c r="T31" i="7"/>
  <c r="S31" i="7"/>
  <c r="R31" i="7"/>
  <c r="AA30" i="7"/>
  <c r="Z30" i="7"/>
  <c r="Y30" i="7"/>
  <c r="X30" i="7"/>
  <c r="W30" i="7"/>
  <c r="V30" i="7"/>
  <c r="U30" i="7"/>
  <c r="T30" i="7"/>
  <c r="S30" i="7"/>
  <c r="R30" i="7"/>
  <c r="AA29" i="7"/>
  <c r="Z29" i="7"/>
  <c r="Y29" i="7"/>
  <c r="X29" i="7"/>
  <c r="W29" i="7"/>
  <c r="V29" i="7"/>
  <c r="U29" i="7"/>
  <c r="T29" i="7"/>
  <c r="S29" i="7"/>
  <c r="R29" i="7"/>
  <c r="AA27" i="7"/>
  <c r="Z27" i="7"/>
  <c r="Y27" i="7"/>
  <c r="X27" i="7"/>
  <c r="W27" i="7"/>
  <c r="V27" i="7"/>
  <c r="U27" i="7"/>
  <c r="T27" i="7"/>
  <c r="S27" i="7"/>
  <c r="R27" i="7"/>
  <c r="AA26" i="7"/>
  <c r="Z26" i="7"/>
  <c r="Y26" i="7"/>
  <c r="X26" i="7"/>
  <c r="W26" i="7"/>
  <c r="V26" i="7"/>
  <c r="U26" i="7"/>
  <c r="T26" i="7"/>
  <c r="S26" i="7"/>
  <c r="R26" i="7"/>
  <c r="AA25" i="7"/>
  <c r="Z25" i="7"/>
  <c r="Y25" i="7"/>
  <c r="X25" i="7"/>
  <c r="W25" i="7"/>
  <c r="V25" i="7"/>
  <c r="U25" i="7"/>
  <c r="T25" i="7"/>
  <c r="S25" i="7"/>
  <c r="R25" i="7"/>
  <c r="AA24" i="7"/>
  <c r="Z24" i="7"/>
  <c r="Y24" i="7"/>
  <c r="X24" i="7"/>
  <c r="W24" i="7"/>
  <c r="V24" i="7"/>
  <c r="U24" i="7"/>
  <c r="T24" i="7"/>
  <c r="S24" i="7"/>
  <c r="R24" i="7"/>
  <c r="AA23" i="7"/>
  <c r="Z23" i="7"/>
  <c r="Y23" i="7"/>
  <c r="X23" i="7"/>
  <c r="W23" i="7"/>
  <c r="V23" i="7"/>
  <c r="U23" i="7"/>
  <c r="T23" i="7"/>
  <c r="S23" i="7"/>
  <c r="R23" i="7"/>
  <c r="AA21" i="7"/>
  <c r="Z21" i="7"/>
  <c r="Y21" i="7"/>
  <c r="X21" i="7"/>
  <c r="W21" i="7"/>
  <c r="V21" i="7"/>
  <c r="U21" i="7"/>
  <c r="T21" i="7"/>
  <c r="S21" i="7"/>
  <c r="R21" i="7"/>
  <c r="AA20" i="7"/>
  <c r="Z20" i="7"/>
  <c r="Y20" i="7"/>
  <c r="X20" i="7"/>
  <c r="W20" i="7"/>
  <c r="V20" i="7"/>
  <c r="U20" i="7"/>
  <c r="T20" i="7"/>
  <c r="S20" i="7"/>
  <c r="R20" i="7"/>
  <c r="AA19" i="7"/>
  <c r="Z19" i="7"/>
  <c r="Y19" i="7"/>
  <c r="X19" i="7"/>
  <c r="W19" i="7"/>
  <c r="V19" i="7"/>
  <c r="U19" i="7"/>
  <c r="T19" i="7"/>
  <c r="S19" i="7"/>
  <c r="R19" i="7"/>
  <c r="AA18" i="7"/>
  <c r="Z18" i="7"/>
  <c r="Y18" i="7"/>
  <c r="X18" i="7"/>
  <c r="W18" i="7"/>
  <c r="V18" i="7"/>
  <c r="U18" i="7"/>
  <c r="T18" i="7"/>
  <c r="S18" i="7"/>
  <c r="R18" i="7"/>
  <c r="AA17" i="7"/>
  <c r="Z17" i="7"/>
  <c r="Y17" i="7"/>
  <c r="X17" i="7"/>
  <c r="W17" i="7"/>
  <c r="V17" i="7"/>
  <c r="U17" i="7"/>
  <c r="T17" i="7"/>
  <c r="S17" i="7"/>
  <c r="R17" i="7"/>
  <c r="AA15" i="7"/>
  <c r="Z15" i="7"/>
  <c r="Y15" i="7"/>
  <c r="X15" i="7"/>
  <c r="W15" i="7"/>
  <c r="V15" i="7"/>
  <c r="U15" i="7"/>
  <c r="T15" i="7"/>
  <c r="S15" i="7"/>
  <c r="R15" i="7"/>
  <c r="O15" i="7"/>
  <c r="AA14" i="7"/>
  <c r="Z14" i="7"/>
  <c r="Y14" i="7"/>
  <c r="X14" i="7"/>
  <c r="W14" i="7"/>
  <c r="V14" i="7"/>
  <c r="U14" i="7"/>
  <c r="T14" i="7"/>
  <c r="S14" i="7"/>
  <c r="R14" i="7"/>
  <c r="AA13" i="7"/>
  <c r="Z13" i="7"/>
  <c r="Y13" i="7"/>
  <c r="X13" i="7"/>
  <c r="W13" i="7"/>
  <c r="V13" i="7"/>
  <c r="U13" i="7"/>
  <c r="T13" i="7"/>
  <c r="S13" i="7"/>
  <c r="R13" i="7"/>
  <c r="AA12" i="7"/>
  <c r="Z12" i="7"/>
  <c r="Y12" i="7"/>
  <c r="X12" i="7"/>
  <c r="W12" i="7"/>
  <c r="V12" i="7"/>
  <c r="U12" i="7"/>
  <c r="T12" i="7"/>
  <c r="S12" i="7"/>
  <c r="R12" i="7"/>
  <c r="AA11" i="7"/>
  <c r="Z11" i="7"/>
  <c r="Y11" i="7"/>
  <c r="X11" i="7"/>
  <c r="W11" i="7"/>
  <c r="V11" i="7"/>
  <c r="U11" i="7"/>
  <c r="T11" i="7"/>
  <c r="S11" i="7"/>
  <c r="R11" i="7"/>
  <c r="AA9" i="7"/>
  <c r="Z9" i="7"/>
  <c r="Y9" i="7"/>
  <c r="X9" i="7"/>
  <c r="W9" i="7"/>
  <c r="V9" i="7"/>
  <c r="U9" i="7"/>
  <c r="T9" i="7"/>
  <c r="S9" i="7"/>
  <c r="R9" i="7"/>
  <c r="O9" i="7"/>
  <c r="AA8" i="7"/>
  <c r="Z8" i="7"/>
  <c r="Y8" i="7"/>
  <c r="X8" i="7"/>
  <c r="W8" i="7"/>
  <c r="V8" i="7"/>
  <c r="U8" i="7"/>
  <c r="T8" i="7"/>
  <c r="S8" i="7"/>
  <c r="R8" i="7"/>
  <c r="AA7" i="7"/>
  <c r="Z7" i="7"/>
  <c r="Y7" i="7"/>
  <c r="X7" i="7"/>
  <c r="W7" i="7"/>
  <c r="V7" i="7"/>
  <c r="U7" i="7"/>
  <c r="T7" i="7"/>
  <c r="S7" i="7"/>
  <c r="R7" i="7"/>
  <c r="AA6" i="7"/>
  <c r="Z6" i="7"/>
  <c r="Y6" i="7"/>
  <c r="X6" i="7"/>
  <c r="W6" i="7"/>
  <c r="V6" i="7"/>
  <c r="U6" i="7"/>
  <c r="T6" i="7"/>
  <c r="S6" i="7"/>
  <c r="R6" i="7"/>
  <c r="AA5" i="7"/>
  <c r="Z5" i="7"/>
  <c r="Y5" i="7"/>
  <c r="X5" i="7"/>
  <c r="W5" i="7"/>
  <c r="V5" i="7"/>
  <c r="U5" i="7"/>
  <c r="T5" i="7"/>
  <c r="S5" i="7"/>
  <c r="R5" i="7"/>
  <c r="J106" i="6"/>
  <c r="O26" i="6" s="1"/>
  <c r="I106" i="6"/>
  <c r="H106" i="6"/>
  <c r="J105" i="6"/>
  <c r="I105" i="6"/>
  <c r="H105" i="6"/>
  <c r="J100" i="6"/>
  <c r="I100" i="6"/>
  <c r="H100" i="6"/>
  <c r="M24" i="6" s="1"/>
  <c r="J95" i="6"/>
  <c r="I95" i="6"/>
  <c r="H95" i="6"/>
  <c r="J90" i="6"/>
  <c r="O22" i="6" s="1"/>
  <c r="I90" i="6"/>
  <c r="H90" i="6"/>
  <c r="J85" i="6"/>
  <c r="I85" i="6"/>
  <c r="H85" i="6"/>
  <c r="J80" i="6"/>
  <c r="I80" i="6"/>
  <c r="H80" i="6"/>
  <c r="M20" i="6" s="1"/>
  <c r="J75" i="6"/>
  <c r="I75" i="6"/>
  <c r="H75" i="6"/>
  <c r="J70" i="6"/>
  <c r="O18" i="6" s="1"/>
  <c r="I70" i="6"/>
  <c r="H70" i="6"/>
  <c r="J65" i="6"/>
  <c r="I65" i="6"/>
  <c r="N17" i="6" s="1"/>
  <c r="H65" i="6"/>
  <c r="J60" i="6"/>
  <c r="I60" i="6"/>
  <c r="H60" i="6"/>
  <c r="M16" i="6" s="1"/>
  <c r="J55" i="6"/>
  <c r="I55" i="6"/>
  <c r="H55" i="6"/>
  <c r="J50" i="6"/>
  <c r="O14" i="6" s="1"/>
  <c r="I50" i="6"/>
  <c r="H50" i="6"/>
  <c r="J45" i="6"/>
  <c r="I45" i="6"/>
  <c r="N13" i="6" s="1"/>
  <c r="H45" i="6"/>
  <c r="J40" i="6"/>
  <c r="I40" i="6"/>
  <c r="H40" i="6"/>
  <c r="M12" i="6" s="1"/>
  <c r="J35" i="6"/>
  <c r="I35" i="6"/>
  <c r="H35" i="6"/>
  <c r="J30" i="6"/>
  <c r="O10" i="6" s="1"/>
  <c r="I30" i="6"/>
  <c r="H30" i="6"/>
  <c r="N26" i="6"/>
  <c r="M26" i="6"/>
  <c r="O25" i="6"/>
  <c r="N25" i="6"/>
  <c r="M25" i="6"/>
  <c r="J25" i="6"/>
  <c r="I25" i="6"/>
  <c r="H25" i="6"/>
  <c r="M9" i="6" s="1"/>
  <c r="O24" i="6"/>
  <c r="N24" i="6"/>
  <c r="O23" i="6"/>
  <c r="N23" i="6"/>
  <c r="M23" i="6"/>
  <c r="N22" i="6"/>
  <c r="M22" i="6"/>
  <c r="O21" i="6"/>
  <c r="N21" i="6"/>
  <c r="M21" i="6"/>
  <c r="O20" i="6"/>
  <c r="N20" i="6"/>
  <c r="J20" i="6"/>
  <c r="I20" i="6"/>
  <c r="N8" i="6" s="1"/>
  <c r="H20" i="6"/>
  <c r="O19" i="6"/>
  <c r="N19" i="6"/>
  <c r="M19" i="6"/>
  <c r="N18" i="6"/>
  <c r="M18" i="6"/>
  <c r="O17" i="6"/>
  <c r="M17" i="6"/>
  <c r="O16" i="6"/>
  <c r="N16" i="6"/>
  <c r="O15" i="6"/>
  <c r="N15" i="6"/>
  <c r="M15" i="6"/>
  <c r="J15" i="6"/>
  <c r="O7" i="6" s="1"/>
  <c r="I15" i="6"/>
  <c r="H15" i="6"/>
  <c r="N14" i="6"/>
  <c r="M14" i="6"/>
  <c r="O13" i="6"/>
  <c r="M13" i="6"/>
  <c r="O12" i="6"/>
  <c r="N12" i="6"/>
  <c r="O11" i="6"/>
  <c r="N11" i="6"/>
  <c r="M11" i="6"/>
  <c r="N10" i="6"/>
  <c r="M10" i="6"/>
  <c r="J10" i="6"/>
  <c r="J107" i="6" s="1"/>
  <c r="I10" i="6"/>
  <c r="I107" i="6" s="1"/>
  <c r="H10" i="6"/>
  <c r="H107" i="6" s="1"/>
  <c r="O9" i="6"/>
  <c r="N9" i="6"/>
  <c r="O8" i="6"/>
  <c r="M8" i="6"/>
  <c r="N7" i="6"/>
  <c r="M7" i="6"/>
  <c r="N6" i="6"/>
  <c r="N27" i="6" s="1"/>
  <c r="M6" i="6"/>
  <c r="M27" i="6" s="1"/>
  <c r="J106" i="5"/>
  <c r="O26" i="5" s="1"/>
  <c r="I106" i="5"/>
  <c r="H106" i="5"/>
  <c r="J105" i="5"/>
  <c r="I105" i="5"/>
  <c r="H105" i="5"/>
  <c r="J100" i="5"/>
  <c r="I100" i="5"/>
  <c r="H100" i="5"/>
  <c r="M24" i="5" s="1"/>
  <c r="J95" i="5"/>
  <c r="I95" i="5"/>
  <c r="H95" i="5"/>
  <c r="J90" i="5"/>
  <c r="O22" i="5" s="1"/>
  <c r="I90" i="5"/>
  <c r="H90" i="5"/>
  <c r="J85" i="5"/>
  <c r="I85" i="5"/>
  <c r="N21" i="5" s="1"/>
  <c r="H85" i="5"/>
  <c r="J80" i="5"/>
  <c r="I80" i="5"/>
  <c r="H80" i="5"/>
  <c r="M20" i="5" s="1"/>
  <c r="J75" i="5"/>
  <c r="I75" i="5"/>
  <c r="H75" i="5"/>
  <c r="J70" i="5"/>
  <c r="I70" i="5"/>
  <c r="H70" i="5"/>
  <c r="J65" i="5"/>
  <c r="I65" i="5"/>
  <c r="N17" i="5" s="1"/>
  <c r="H65" i="5"/>
  <c r="J60" i="5"/>
  <c r="I60" i="5"/>
  <c r="H60" i="5"/>
  <c r="J55" i="5"/>
  <c r="I55" i="5"/>
  <c r="H55" i="5"/>
  <c r="J50" i="5"/>
  <c r="O14" i="5" s="1"/>
  <c r="I50" i="5"/>
  <c r="H50" i="5"/>
  <c r="J45" i="5"/>
  <c r="I45" i="5"/>
  <c r="N13" i="5" s="1"/>
  <c r="H45" i="5"/>
  <c r="J40" i="5"/>
  <c r="I40" i="5"/>
  <c r="H40" i="5"/>
  <c r="M12" i="5" s="1"/>
  <c r="J35" i="5"/>
  <c r="I35" i="5"/>
  <c r="H35" i="5"/>
  <c r="J30" i="5"/>
  <c r="O10" i="5" s="1"/>
  <c r="I30" i="5"/>
  <c r="H30" i="5"/>
  <c r="N26" i="5"/>
  <c r="Q26" i="5" s="1"/>
  <c r="M26" i="5"/>
  <c r="O25" i="5"/>
  <c r="N25" i="5"/>
  <c r="M25" i="5"/>
  <c r="R25" i="5" s="1"/>
  <c r="J25" i="5"/>
  <c r="I25" i="5"/>
  <c r="H25" i="5"/>
  <c r="M9" i="5" s="1"/>
  <c r="O24" i="5"/>
  <c r="N24" i="5"/>
  <c r="O23" i="5"/>
  <c r="N23" i="5"/>
  <c r="M23" i="5"/>
  <c r="R23" i="5" s="1"/>
  <c r="N22" i="5"/>
  <c r="M22" i="5"/>
  <c r="O21" i="5"/>
  <c r="M21" i="5"/>
  <c r="R21" i="5" s="1"/>
  <c r="O20" i="5"/>
  <c r="N20" i="5"/>
  <c r="J20" i="5"/>
  <c r="I20" i="5"/>
  <c r="H20" i="5"/>
  <c r="M8" i="5" s="1"/>
  <c r="O19" i="5"/>
  <c r="N19" i="5"/>
  <c r="M19" i="5"/>
  <c r="R19" i="5" s="1"/>
  <c r="O18" i="5"/>
  <c r="N18" i="5"/>
  <c r="M18" i="5"/>
  <c r="O17" i="5"/>
  <c r="M17" i="5"/>
  <c r="O16" i="5"/>
  <c r="N16" i="5"/>
  <c r="M16" i="5"/>
  <c r="R16" i="5" s="1"/>
  <c r="O15" i="5"/>
  <c r="N15" i="5"/>
  <c r="M15" i="5"/>
  <c r="J15" i="5"/>
  <c r="I15" i="5"/>
  <c r="H15" i="5"/>
  <c r="M7" i="5" s="1"/>
  <c r="N14" i="5"/>
  <c r="M14" i="5"/>
  <c r="R14" i="5" s="1"/>
  <c r="O13" i="5"/>
  <c r="M13" i="5"/>
  <c r="O12" i="5"/>
  <c r="N12" i="5"/>
  <c r="O11" i="5"/>
  <c r="N11" i="5"/>
  <c r="M11" i="5"/>
  <c r="N10" i="5"/>
  <c r="Q10" i="5" s="1"/>
  <c r="M10" i="5"/>
  <c r="J10" i="5"/>
  <c r="J107" i="5" s="1"/>
  <c r="I10" i="5"/>
  <c r="I107" i="5" s="1"/>
  <c r="H10" i="5"/>
  <c r="H107" i="5" s="1"/>
  <c r="O9" i="5"/>
  <c r="N9" i="5"/>
  <c r="O8" i="5"/>
  <c r="N8" i="5"/>
  <c r="O7" i="5"/>
  <c r="N7" i="5"/>
  <c r="O6" i="5"/>
  <c r="O27" i="5" s="1"/>
  <c r="N6" i="5"/>
  <c r="Q6" i="5" s="1"/>
  <c r="M6" i="5"/>
  <c r="M27" i="5" s="1"/>
  <c r="O6" i="6" l="1"/>
  <c r="R11" i="5"/>
  <c r="Q14" i="5"/>
  <c r="R15" i="5"/>
  <c r="Q16" i="5"/>
  <c r="R18" i="5"/>
  <c r="Q19" i="5"/>
  <c r="Q23" i="5"/>
  <c r="R9" i="5"/>
  <c r="Q25" i="5"/>
  <c r="Q11" i="5"/>
  <c r="R13" i="5"/>
  <c r="R7" i="5"/>
  <c r="Q15" i="5"/>
  <c r="Q20" i="5"/>
  <c r="R22" i="5"/>
  <c r="Q22" i="5"/>
  <c r="Q12" i="5"/>
  <c r="Q7" i="5"/>
  <c r="Q18" i="5"/>
  <c r="Q8" i="5"/>
  <c r="Q9" i="5"/>
  <c r="R27" i="5"/>
  <c r="R10" i="5"/>
  <c r="R17" i="5"/>
  <c r="R8" i="5"/>
  <c r="Q24" i="5"/>
  <c r="R26" i="5"/>
  <c r="R12" i="5"/>
  <c r="Q13" i="5"/>
  <c r="Q17" i="5"/>
  <c r="R20" i="5"/>
  <c r="Q21" i="5"/>
  <c r="R24" i="5"/>
  <c r="R6" i="5"/>
  <c r="N27" i="5"/>
  <c r="Q27" i="5" s="1"/>
  <c r="O27" i="6" l="1"/>
  <c r="S6" i="6"/>
  <c r="Q26" i="6" l="1"/>
  <c r="Q10" i="6"/>
  <c r="Q6" i="6"/>
  <c r="S21" i="6"/>
  <c r="Q14" i="6"/>
  <c r="Q22" i="6"/>
  <c r="Q18" i="6"/>
  <c r="Q15" i="6"/>
  <c r="Q9" i="6"/>
  <c r="Q21" i="6"/>
  <c r="Q12" i="6"/>
  <c r="Q20" i="6"/>
  <c r="R10" i="6"/>
  <c r="R11" i="6"/>
  <c r="Q7" i="6"/>
  <c r="R17" i="6"/>
  <c r="Q24" i="6"/>
  <c r="R16" i="6"/>
  <c r="R6" i="6"/>
  <c r="R26" i="6"/>
  <c r="Q25" i="6"/>
  <c r="R22" i="6"/>
  <c r="Q13" i="6"/>
  <c r="R25" i="6"/>
  <c r="R14" i="6"/>
  <c r="Q23" i="6"/>
  <c r="Q19" i="6"/>
  <c r="R15" i="6"/>
  <c r="R7" i="6"/>
  <c r="R19" i="6"/>
  <c r="Q17" i="6"/>
  <c r="R8" i="6"/>
  <c r="Q27" i="6"/>
  <c r="R21" i="6"/>
  <c r="R27" i="6"/>
  <c r="Q16" i="6"/>
  <c r="R9" i="6"/>
  <c r="R23" i="6"/>
  <c r="P16" i="6"/>
  <c r="Q11" i="6"/>
  <c r="Q8" i="6"/>
  <c r="R12" i="6"/>
  <c r="R20" i="6"/>
  <c r="R18" i="6"/>
  <c r="R13" i="6"/>
  <c r="R24" i="6"/>
  <c r="G27" i="2" l="1"/>
  <c r="E27" i="2"/>
  <c r="D27" i="2"/>
  <c r="C27" i="2"/>
  <c r="B27" i="2"/>
  <c r="G26" i="2"/>
  <c r="F26" i="2"/>
  <c r="E26" i="2"/>
  <c r="D26" i="2"/>
  <c r="C26" i="2"/>
  <c r="B26" i="2"/>
  <c r="F23" i="2"/>
  <c r="F22" i="2"/>
  <c r="F21" i="2"/>
  <c r="F20" i="2"/>
  <c r="F19" i="2"/>
  <c r="F27" i="2" s="1"/>
  <c r="F10" i="2"/>
  <c r="E10" i="2"/>
  <c r="D10" i="2"/>
  <c r="C10" i="2"/>
  <c r="B10" i="2"/>
  <c r="H22" i="1"/>
  <c r="G22" i="1"/>
  <c r="F22" i="1"/>
  <c r="E22" i="1"/>
  <c r="D22" i="1"/>
  <c r="C22" i="1"/>
  <c r="H21" i="1"/>
  <c r="G21" i="1"/>
  <c r="F21" i="1"/>
  <c r="E21" i="1"/>
  <c r="D21" i="1"/>
  <c r="C21" i="1"/>
  <c r="H20" i="1"/>
  <c r="G20" i="1"/>
  <c r="F20" i="1"/>
  <c r="E20" i="1"/>
  <c r="D20" i="1"/>
  <c r="C20" i="1"/>
  <c r="L18" i="1"/>
</calcChain>
</file>

<file path=xl/comments1.xml><?xml version="1.0" encoding="utf-8"?>
<comments xmlns="http://schemas.openxmlformats.org/spreadsheetml/2006/main">
  <authors>
    <author>MyOECD</author>
    <author>I.Stat</author>
  </authors>
  <commentList>
    <comment ref="K7" authorId="0" shapeId="0">
      <text>
        <r>
          <rPr>
            <sz val="9"/>
            <color indexed="81"/>
            <rFont val="Tahoma"/>
            <family val="2"/>
          </rPr>
          <t xml:space="preserve">b: break nella serie </t>
        </r>
      </text>
    </comment>
    <comment ref="J8" authorId="1" shapeId="0">
      <text>
        <r>
          <rPr>
            <sz val="9"/>
            <color indexed="81"/>
            <rFont val="Tahoma"/>
            <family val="2"/>
          </rPr>
          <t>p: dato provvisorio</t>
        </r>
      </text>
    </comment>
    <comment ref="K8" authorId="0" shapeId="0">
      <text>
        <r>
          <rPr>
            <sz val="9"/>
            <color indexed="81"/>
            <rFont val="Tahoma"/>
            <family val="2"/>
          </rPr>
          <t xml:space="preserve">b: break nella serie </t>
        </r>
      </text>
    </comment>
    <comment ref="L8" authorId="0" shapeId="0">
      <text>
        <r>
          <rPr>
            <sz val="9"/>
            <color indexed="81"/>
            <rFont val="Tahoma"/>
            <family val="2"/>
          </rPr>
          <t xml:space="preserve">p: dato provvisorio </t>
        </r>
      </text>
    </comment>
    <comment ref="J9" authorId="1" shapeId="0">
      <text>
        <r>
          <rPr>
            <sz val="9"/>
            <color indexed="81"/>
            <rFont val="Tahoma"/>
            <family val="2"/>
          </rPr>
          <t>p: dato provvisorio</t>
        </r>
      </text>
    </comment>
    <comment ref="K9" authorId="0" shapeId="0">
      <text>
        <r>
          <rPr>
            <sz val="9"/>
            <color indexed="81"/>
            <rFont val="Tahoma"/>
            <family val="2"/>
          </rPr>
          <t xml:space="preserve">b: break nella serie </t>
        </r>
      </text>
    </comment>
    <comment ref="L9" authorId="0" shapeId="0">
      <text>
        <r>
          <rPr>
            <sz val="9"/>
            <color indexed="81"/>
            <rFont val="Tahoma"/>
            <family val="2"/>
          </rPr>
          <t xml:space="preserve">p: dato provvisorio </t>
        </r>
      </text>
    </comment>
    <comment ref="J10" authorId="1" shapeId="0">
      <text>
        <r>
          <rPr>
            <sz val="9"/>
            <color indexed="81"/>
            <rFont val="Tahoma"/>
            <family val="2"/>
          </rPr>
          <t>p: dato provvisorio</t>
        </r>
      </text>
    </comment>
    <comment ref="K10" authorId="0" shapeId="0">
      <text>
        <r>
          <rPr>
            <sz val="9"/>
            <color indexed="81"/>
            <rFont val="Tahoma"/>
            <family val="2"/>
          </rPr>
          <t xml:space="preserve">b: break nella serie </t>
        </r>
      </text>
    </comment>
    <comment ref="L10" authorId="0" shapeId="0">
      <text>
        <r>
          <rPr>
            <sz val="9"/>
            <color indexed="81"/>
            <rFont val="Tahoma"/>
            <family val="2"/>
          </rPr>
          <t xml:space="preserve">p: dato provvisorio </t>
        </r>
      </text>
    </comment>
    <comment ref="J11" authorId="1" shapeId="0">
      <text>
        <r>
          <rPr>
            <sz val="9"/>
            <color indexed="81"/>
            <rFont val="Tahoma"/>
            <family val="2"/>
          </rPr>
          <t>p: dato provvisorio</t>
        </r>
      </text>
    </comment>
    <comment ref="K11" authorId="0" shapeId="0">
      <text>
        <r>
          <rPr>
            <sz val="9"/>
            <color indexed="81"/>
            <rFont val="Tahoma"/>
            <family val="2"/>
          </rPr>
          <t xml:space="preserve">b: break nella serie </t>
        </r>
      </text>
    </comment>
    <comment ref="L11" authorId="0" shapeId="0">
      <text>
        <r>
          <rPr>
            <sz val="9"/>
            <color indexed="81"/>
            <rFont val="Tahoma"/>
            <family val="2"/>
          </rPr>
          <t xml:space="preserve">p: dato provvisorio </t>
        </r>
      </text>
    </comment>
    <comment ref="J12" authorId="1" shapeId="0">
      <text>
        <r>
          <rPr>
            <sz val="9"/>
            <color indexed="81"/>
            <rFont val="Tahoma"/>
            <family val="2"/>
          </rPr>
          <t>p: dato provvisorio</t>
        </r>
      </text>
    </comment>
    <comment ref="K12" authorId="0" shapeId="0">
      <text>
        <r>
          <rPr>
            <sz val="9"/>
            <color indexed="81"/>
            <rFont val="Tahoma"/>
            <family val="2"/>
          </rPr>
          <t xml:space="preserve">b: break nella serie </t>
        </r>
      </text>
    </comment>
    <comment ref="L12" authorId="0" shapeId="0">
      <text>
        <r>
          <rPr>
            <sz val="9"/>
            <color indexed="81"/>
            <rFont val="Tahoma"/>
            <family val="2"/>
          </rPr>
          <t xml:space="preserve">p: dato provvisorio </t>
        </r>
      </text>
    </comment>
    <comment ref="J13" authorId="1" shapeId="0">
      <text>
        <r>
          <rPr>
            <sz val="9"/>
            <color indexed="81"/>
            <rFont val="Tahoma"/>
            <family val="2"/>
          </rPr>
          <t>p: dato provvisorio</t>
        </r>
      </text>
    </comment>
    <comment ref="K13" authorId="0" shapeId="0">
      <text>
        <r>
          <rPr>
            <sz val="9"/>
            <color indexed="81"/>
            <rFont val="Tahoma"/>
            <family val="2"/>
          </rPr>
          <t xml:space="preserve">b: break nella serie </t>
        </r>
      </text>
    </comment>
    <comment ref="L13" authorId="0" shapeId="0">
      <text>
        <r>
          <rPr>
            <sz val="9"/>
            <color indexed="81"/>
            <rFont val="Tahoma"/>
            <family val="2"/>
          </rPr>
          <t xml:space="preserve">p: dato provvisorio </t>
        </r>
      </text>
    </comment>
    <comment ref="J14" authorId="1" shapeId="0">
      <text>
        <r>
          <rPr>
            <sz val="9"/>
            <color indexed="81"/>
            <rFont val="Tahoma"/>
            <family val="2"/>
          </rPr>
          <t>p: dato provvisorio</t>
        </r>
      </text>
    </comment>
    <comment ref="K14" authorId="0" shapeId="0">
      <text>
        <r>
          <rPr>
            <sz val="9"/>
            <color indexed="81"/>
            <rFont val="Tahoma"/>
            <family val="2"/>
          </rPr>
          <t xml:space="preserve">b: break nella serie </t>
        </r>
      </text>
    </comment>
    <comment ref="L14" authorId="0" shapeId="0">
      <text>
        <r>
          <rPr>
            <sz val="9"/>
            <color indexed="81"/>
            <rFont val="Tahoma"/>
            <family val="2"/>
          </rPr>
          <t xml:space="preserve">p: dato provvisorio </t>
        </r>
      </text>
    </comment>
    <comment ref="J15" authorId="1" shapeId="0">
      <text>
        <r>
          <rPr>
            <sz val="9"/>
            <color indexed="81"/>
            <rFont val="Tahoma"/>
            <family val="2"/>
          </rPr>
          <t>p: dato provvisorio</t>
        </r>
      </text>
    </comment>
    <comment ref="K15" authorId="0" shapeId="0">
      <text>
        <r>
          <rPr>
            <sz val="9"/>
            <color indexed="81"/>
            <rFont val="Tahoma"/>
            <family val="2"/>
          </rPr>
          <t xml:space="preserve">b: break nella serie </t>
        </r>
      </text>
    </comment>
    <comment ref="L15" authorId="0" shapeId="0">
      <text>
        <r>
          <rPr>
            <sz val="9"/>
            <color indexed="81"/>
            <rFont val="Tahoma"/>
            <family val="2"/>
          </rPr>
          <t xml:space="preserve">p: dato provvisorio </t>
        </r>
      </text>
    </comment>
    <comment ref="J16" authorId="1" shapeId="0">
      <text>
        <r>
          <rPr>
            <sz val="9"/>
            <color indexed="81"/>
            <rFont val="Tahoma"/>
            <family val="2"/>
          </rPr>
          <t>p: dato provvisorio</t>
        </r>
      </text>
    </comment>
    <comment ref="K16" authorId="0" shapeId="0">
      <text>
        <r>
          <rPr>
            <sz val="9"/>
            <color indexed="81"/>
            <rFont val="Tahoma"/>
            <family val="2"/>
          </rPr>
          <t xml:space="preserve">b: break nella serie </t>
        </r>
      </text>
    </comment>
    <comment ref="L16" authorId="0" shapeId="0">
      <text>
        <r>
          <rPr>
            <sz val="9"/>
            <color indexed="81"/>
            <rFont val="Tahoma"/>
            <family val="2"/>
          </rPr>
          <t xml:space="preserve">p: dato provvisorio </t>
        </r>
      </text>
    </comment>
    <comment ref="J17" authorId="1" shapeId="0">
      <text>
        <r>
          <rPr>
            <sz val="9"/>
            <color indexed="81"/>
            <rFont val="Tahoma"/>
            <family val="2"/>
          </rPr>
          <t>p: dato provvisorio</t>
        </r>
      </text>
    </comment>
    <comment ref="K17" authorId="0" shapeId="0">
      <text>
        <r>
          <rPr>
            <sz val="9"/>
            <color indexed="81"/>
            <rFont val="Tahoma"/>
            <family val="2"/>
          </rPr>
          <t xml:space="preserve">b: break nella serie </t>
        </r>
      </text>
    </comment>
    <comment ref="L17" authorId="0" shapeId="0">
      <text>
        <r>
          <rPr>
            <sz val="9"/>
            <color indexed="81"/>
            <rFont val="Tahoma"/>
            <family val="2"/>
          </rPr>
          <t xml:space="preserve">p: dato provvisorio </t>
        </r>
      </text>
    </comment>
    <comment ref="J18" authorId="1" shapeId="0">
      <text>
        <r>
          <rPr>
            <sz val="9"/>
            <color indexed="81"/>
            <rFont val="Tahoma"/>
            <family val="2"/>
          </rPr>
          <t>p: dato provvisorio</t>
        </r>
      </text>
    </comment>
    <comment ref="K18" authorId="0" shapeId="0">
      <text>
        <r>
          <rPr>
            <sz val="9"/>
            <color indexed="81"/>
            <rFont val="Tahoma"/>
            <family val="2"/>
          </rPr>
          <t xml:space="preserve">b: break nella serie </t>
        </r>
      </text>
    </comment>
    <comment ref="L18" authorId="0" shapeId="0">
      <text>
        <r>
          <rPr>
            <sz val="9"/>
            <color indexed="81"/>
            <rFont val="Tahoma"/>
            <family val="2"/>
          </rPr>
          <t xml:space="preserve">p: dato provvisorio </t>
        </r>
      </text>
    </comment>
    <comment ref="J19" authorId="1" shapeId="0">
      <text>
        <r>
          <rPr>
            <sz val="9"/>
            <color indexed="81"/>
            <rFont val="Tahoma"/>
            <family val="2"/>
          </rPr>
          <t>p: dato provvisorio</t>
        </r>
      </text>
    </comment>
    <comment ref="K19" authorId="0" shapeId="0">
      <text>
        <r>
          <rPr>
            <sz val="9"/>
            <color indexed="81"/>
            <rFont val="Tahoma"/>
            <family val="2"/>
          </rPr>
          <t xml:space="preserve">b: break nella serie </t>
        </r>
      </text>
    </comment>
    <comment ref="L19" authorId="0" shapeId="0">
      <text>
        <r>
          <rPr>
            <sz val="9"/>
            <color indexed="81"/>
            <rFont val="Tahoma"/>
            <family val="2"/>
          </rPr>
          <t xml:space="preserve">p: dato provvisorio </t>
        </r>
      </text>
    </comment>
    <comment ref="J20" authorId="1" shapeId="0">
      <text>
        <r>
          <rPr>
            <sz val="9"/>
            <color indexed="81"/>
            <rFont val="Tahoma"/>
            <family val="2"/>
          </rPr>
          <t>p: dato provvisorio</t>
        </r>
      </text>
    </comment>
    <comment ref="K20" authorId="0" shapeId="0">
      <text>
        <r>
          <rPr>
            <sz val="9"/>
            <color indexed="81"/>
            <rFont val="Tahoma"/>
            <family val="2"/>
          </rPr>
          <t xml:space="preserve">b: break nella serie </t>
        </r>
      </text>
    </comment>
    <comment ref="L20" authorId="0" shapeId="0">
      <text>
        <r>
          <rPr>
            <sz val="9"/>
            <color indexed="81"/>
            <rFont val="Tahoma"/>
            <family val="2"/>
          </rPr>
          <t xml:space="preserve">p: dato provvisorio </t>
        </r>
      </text>
    </comment>
    <comment ref="J21" authorId="1" shapeId="0">
      <text>
        <r>
          <rPr>
            <sz val="9"/>
            <color indexed="81"/>
            <rFont val="Tahoma"/>
            <family val="2"/>
          </rPr>
          <t>p: dato provvisorio</t>
        </r>
      </text>
    </comment>
    <comment ref="K21" authorId="0" shapeId="0">
      <text>
        <r>
          <rPr>
            <sz val="9"/>
            <color indexed="81"/>
            <rFont val="Tahoma"/>
            <family val="2"/>
          </rPr>
          <t xml:space="preserve">b: break nella serie </t>
        </r>
      </text>
    </comment>
    <comment ref="L21" authorId="0" shapeId="0">
      <text>
        <r>
          <rPr>
            <sz val="9"/>
            <color indexed="81"/>
            <rFont val="Tahoma"/>
            <family val="2"/>
          </rPr>
          <t xml:space="preserve">p: dato provvisorio </t>
        </r>
      </text>
    </comment>
    <comment ref="J22" authorId="1" shapeId="0">
      <text>
        <r>
          <rPr>
            <sz val="9"/>
            <color indexed="81"/>
            <rFont val="Tahoma"/>
            <family val="2"/>
          </rPr>
          <t>p: dato provvisorio</t>
        </r>
      </text>
    </comment>
    <comment ref="K22" authorId="0" shapeId="0">
      <text>
        <r>
          <rPr>
            <sz val="9"/>
            <color indexed="81"/>
            <rFont val="Tahoma"/>
            <family val="2"/>
          </rPr>
          <t xml:space="preserve">b: break nella serie </t>
        </r>
      </text>
    </comment>
    <comment ref="L22" authorId="0" shapeId="0">
      <text>
        <r>
          <rPr>
            <sz val="9"/>
            <color indexed="81"/>
            <rFont val="Tahoma"/>
            <family val="2"/>
          </rPr>
          <t xml:space="preserve">p: dato provvisorio </t>
        </r>
      </text>
    </comment>
    <comment ref="J23" authorId="1" shapeId="0">
      <text>
        <r>
          <rPr>
            <sz val="9"/>
            <color indexed="81"/>
            <rFont val="Tahoma"/>
            <family val="2"/>
          </rPr>
          <t>p: dato provvisorio</t>
        </r>
      </text>
    </comment>
    <comment ref="K23" authorId="0" shapeId="0">
      <text>
        <r>
          <rPr>
            <sz val="9"/>
            <color indexed="81"/>
            <rFont val="Tahoma"/>
            <family val="2"/>
          </rPr>
          <t xml:space="preserve">b: break nella serie </t>
        </r>
      </text>
    </comment>
    <comment ref="L23" authorId="0" shapeId="0">
      <text>
        <r>
          <rPr>
            <sz val="9"/>
            <color indexed="81"/>
            <rFont val="Tahoma"/>
            <family val="2"/>
          </rPr>
          <t xml:space="preserve">p: dato provvisorio </t>
        </r>
      </text>
    </comment>
    <comment ref="J24" authorId="1" shapeId="0">
      <text>
        <r>
          <rPr>
            <sz val="9"/>
            <color indexed="81"/>
            <rFont val="Tahoma"/>
            <family val="2"/>
          </rPr>
          <t>p: dato provvisorio</t>
        </r>
      </text>
    </comment>
    <comment ref="K24" authorId="0" shapeId="0">
      <text>
        <r>
          <rPr>
            <sz val="9"/>
            <color indexed="81"/>
            <rFont val="Tahoma"/>
            <family val="2"/>
          </rPr>
          <t xml:space="preserve">b: break nella serie </t>
        </r>
      </text>
    </comment>
    <comment ref="L24" authorId="0" shapeId="0">
      <text>
        <r>
          <rPr>
            <sz val="9"/>
            <color indexed="81"/>
            <rFont val="Tahoma"/>
            <family val="2"/>
          </rPr>
          <t xml:space="preserve">p: dato provvisorio </t>
        </r>
      </text>
    </comment>
    <comment ref="J25" authorId="1" shapeId="0">
      <text>
        <r>
          <rPr>
            <sz val="9"/>
            <color indexed="81"/>
            <rFont val="Tahoma"/>
            <family val="2"/>
          </rPr>
          <t>p: dato provvisorio</t>
        </r>
      </text>
    </comment>
    <comment ref="K25" authorId="0" shapeId="0">
      <text>
        <r>
          <rPr>
            <sz val="9"/>
            <color indexed="81"/>
            <rFont val="Tahoma"/>
            <family val="2"/>
          </rPr>
          <t xml:space="preserve">b: break nella serie </t>
        </r>
      </text>
    </comment>
    <comment ref="L25" authorId="0" shapeId="0">
      <text>
        <r>
          <rPr>
            <sz val="9"/>
            <color indexed="81"/>
            <rFont val="Tahoma"/>
            <family val="2"/>
          </rPr>
          <t xml:space="preserve">p: dato provvisorio </t>
        </r>
      </text>
    </comment>
    <comment ref="J26" authorId="1" shapeId="0">
      <text>
        <r>
          <rPr>
            <sz val="9"/>
            <color indexed="81"/>
            <rFont val="Tahoma"/>
            <family val="2"/>
          </rPr>
          <t>p: dato provvisorio</t>
        </r>
      </text>
    </comment>
    <comment ref="K26" authorId="0" shapeId="0">
      <text>
        <r>
          <rPr>
            <sz val="9"/>
            <color indexed="81"/>
            <rFont val="Tahoma"/>
            <family val="2"/>
          </rPr>
          <t xml:space="preserve">b: break nella serie </t>
        </r>
      </text>
    </comment>
    <comment ref="L26" authorId="0" shapeId="0">
      <text>
        <r>
          <rPr>
            <sz val="9"/>
            <color indexed="81"/>
            <rFont val="Tahoma"/>
            <family val="2"/>
          </rPr>
          <t xml:space="preserve">p: dato provvisorio </t>
        </r>
      </text>
    </comment>
    <comment ref="J27" authorId="1" shapeId="0">
      <text>
        <r>
          <rPr>
            <sz val="9"/>
            <color indexed="81"/>
            <rFont val="Tahoma"/>
            <family val="2"/>
          </rPr>
          <t>p: dato provvisorio</t>
        </r>
      </text>
    </comment>
    <comment ref="K27" authorId="0" shapeId="0">
      <text>
        <r>
          <rPr>
            <sz val="9"/>
            <color indexed="81"/>
            <rFont val="Tahoma"/>
            <family val="2"/>
          </rPr>
          <t xml:space="preserve">b: break nella serie </t>
        </r>
      </text>
    </comment>
    <comment ref="L27" authorId="0" shapeId="0">
      <text>
        <r>
          <rPr>
            <sz val="9"/>
            <color indexed="81"/>
            <rFont val="Tahoma"/>
            <family val="2"/>
          </rPr>
          <t xml:space="preserve">p: dato provvisorio </t>
        </r>
      </text>
    </comment>
  </commentList>
</comments>
</file>

<file path=xl/comments2.xml><?xml version="1.0" encoding="utf-8"?>
<comments xmlns="http://schemas.openxmlformats.org/spreadsheetml/2006/main">
  <authors>
    <author>I.Stat</author>
    <author>MyOECD</author>
  </authors>
  <commentList>
    <comment ref="J6" authorId="0" shapeId="0">
      <text>
        <r>
          <rPr>
            <sz val="9"/>
            <color indexed="81"/>
            <rFont val="Tahoma"/>
            <family val="2"/>
          </rPr>
          <t>p: dato provvisorio</t>
        </r>
      </text>
    </comment>
    <comment ref="K6" authorId="1" shapeId="0">
      <text>
        <r>
          <rPr>
            <sz val="9"/>
            <color indexed="81"/>
            <rFont val="Tahoma"/>
            <family val="2"/>
          </rPr>
          <t xml:space="preserve">b: break nella serie </t>
        </r>
      </text>
    </comment>
    <comment ref="L6" authorId="1" shapeId="0">
      <text>
        <r>
          <rPr>
            <sz val="9"/>
            <color indexed="81"/>
            <rFont val="Tahoma"/>
            <family val="2"/>
          </rPr>
          <t xml:space="preserve">p: dato provvisorio </t>
        </r>
      </text>
    </comment>
    <comment ref="J7" authorId="0" shapeId="0">
      <text>
        <r>
          <rPr>
            <sz val="9"/>
            <color indexed="81"/>
            <rFont val="Tahoma"/>
            <family val="2"/>
          </rPr>
          <t>p: dato provvisorio</t>
        </r>
      </text>
    </comment>
    <comment ref="K7" authorId="1" shapeId="0">
      <text>
        <r>
          <rPr>
            <sz val="9"/>
            <color indexed="81"/>
            <rFont val="Tahoma"/>
            <family val="2"/>
          </rPr>
          <t xml:space="preserve">b: break nella serie </t>
        </r>
      </text>
    </comment>
    <comment ref="L7" authorId="1" shapeId="0">
      <text>
        <r>
          <rPr>
            <sz val="9"/>
            <color indexed="81"/>
            <rFont val="Tahoma"/>
            <family val="2"/>
          </rPr>
          <t xml:space="preserve">p: dato provvisorio </t>
        </r>
      </text>
    </comment>
    <comment ref="J8" authorId="0" shapeId="0">
      <text>
        <r>
          <rPr>
            <sz val="9"/>
            <color indexed="81"/>
            <rFont val="Tahoma"/>
            <family val="2"/>
          </rPr>
          <t>p: dato provvisorio</t>
        </r>
      </text>
    </comment>
    <comment ref="K8" authorId="1" shapeId="0">
      <text>
        <r>
          <rPr>
            <sz val="9"/>
            <color indexed="81"/>
            <rFont val="Tahoma"/>
            <family val="2"/>
          </rPr>
          <t xml:space="preserve">b: break nella serie </t>
        </r>
      </text>
    </comment>
    <comment ref="L8" authorId="1" shapeId="0">
      <text>
        <r>
          <rPr>
            <sz val="9"/>
            <color indexed="81"/>
            <rFont val="Tahoma"/>
            <family val="2"/>
          </rPr>
          <t xml:space="preserve">p: dato provvisorio </t>
        </r>
      </text>
    </comment>
    <comment ref="J9" authorId="0" shapeId="0">
      <text>
        <r>
          <rPr>
            <sz val="9"/>
            <color indexed="81"/>
            <rFont val="Tahoma"/>
            <family val="2"/>
          </rPr>
          <t>p: dato provvisorio</t>
        </r>
      </text>
    </comment>
    <comment ref="K9" authorId="1" shapeId="0">
      <text>
        <r>
          <rPr>
            <sz val="9"/>
            <color indexed="81"/>
            <rFont val="Tahoma"/>
            <family val="2"/>
          </rPr>
          <t xml:space="preserve">b: break nella serie </t>
        </r>
      </text>
    </comment>
    <comment ref="L9" authorId="1" shapeId="0">
      <text>
        <r>
          <rPr>
            <sz val="9"/>
            <color indexed="81"/>
            <rFont val="Tahoma"/>
            <family val="2"/>
          </rPr>
          <t xml:space="preserve">p: dato provvisorio </t>
        </r>
      </text>
    </comment>
  </commentList>
</comments>
</file>

<file path=xl/comments3.xml><?xml version="1.0" encoding="utf-8"?>
<comments xmlns="http://schemas.openxmlformats.org/spreadsheetml/2006/main">
  <authors>
    <author>MyOECD</author>
  </authors>
  <commentList>
    <comment ref="L8" authorId="0" shapeId="0">
      <text>
        <r>
          <rPr>
            <sz val="9"/>
            <color indexed="81"/>
            <rFont val="Tahoma"/>
            <family val="2"/>
          </rPr>
          <t xml:space="preserve">p: dato provvisorio </t>
        </r>
      </text>
    </comment>
    <comment ref="L9" authorId="0" shapeId="0">
      <text>
        <r>
          <rPr>
            <sz val="9"/>
            <color indexed="81"/>
            <rFont val="Tahoma"/>
            <family val="2"/>
          </rPr>
          <t xml:space="preserve">p: dato provvisorio </t>
        </r>
      </text>
    </comment>
    <comment ref="L10" authorId="0" shapeId="0">
      <text>
        <r>
          <rPr>
            <sz val="9"/>
            <color indexed="81"/>
            <rFont val="Tahoma"/>
            <family val="2"/>
          </rPr>
          <t xml:space="preserve">p: dato provvisorio </t>
        </r>
      </text>
    </comment>
    <comment ref="L11" authorId="0" shapeId="0">
      <text>
        <r>
          <rPr>
            <sz val="9"/>
            <color indexed="81"/>
            <rFont val="Tahoma"/>
            <family val="2"/>
          </rPr>
          <t xml:space="preserve">p: dato provvisorio </t>
        </r>
      </text>
    </comment>
    <comment ref="L12" authorId="0" shapeId="0">
      <text>
        <r>
          <rPr>
            <sz val="9"/>
            <color indexed="81"/>
            <rFont val="Tahoma"/>
            <family val="2"/>
          </rPr>
          <t xml:space="preserve">p: dato provvisorio </t>
        </r>
      </text>
    </comment>
    <comment ref="L13" authorId="0" shapeId="0">
      <text>
        <r>
          <rPr>
            <sz val="9"/>
            <color indexed="81"/>
            <rFont val="Tahoma"/>
            <family val="2"/>
          </rPr>
          <t xml:space="preserve">p: dato provvisorio </t>
        </r>
      </text>
    </comment>
  </commentList>
</comments>
</file>

<file path=xl/comments4.xml><?xml version="1.0" encoding="utf-8"?>
<comments xmlns="http://schemas.openxmlformats.org/spreadsheetml/2006/main">
  <authors>
    <author>MyOECD</author>
  </authors>
  <commentList>
    <comment ref="D7" authorId="0" shapeId="0">
      <text>
        <r>
          <rPr>
            <sz val="9"/>
            <color indexed="81"/>
            <rFont val="Tahoma"/>
            <family val="2"/>
          </rPr>
          <t xml:space="preserve">b: break nella serie </t>
        </r>
      </text>
    </comment>
    <comment ref="E7" authorId="0" shapeId="0">
      <text>
        <r>
          <rPr>
            <sz val="9"/>
            <color indexed="81"/>
            <rFont val="Tahoma"/>
            <family val="2"/>
          </rPr>
          <t xml:space="preserve">b: break nella serie </t>
        </r>
      </text>
    </comment>
    <comment ref="F7" authorId="0" shapeId="0">
      <text>
        <r>
          <rPr>
            <sz val="9"/>
            <color indexed="81"/>
            <rFont val="Tahoma"/>
            <family val="2"/>
          </rPr>
          <t xml:space="preserve">p: dato provvisorio </t>
        </r>
      </text>
    </comment>
    <comment ref="D8" authorId="0" shapeId="0">
      <text>
        <r>
          <rPr>
            <sz val="9"/>
            <color indexed="81"/>
            <rFont val="Tahoma"/>
            <family val="2"/>
          </rPr>
          <t xml:space="preserve">b: break nella serie </t>
        </r>
      </text>
    </comment>
    <comment ref="E8" authorId="0" shapeId="0">
      <text>
        <r>
          <rPr>
            <sz val="9"/>
            <color indexed="81"/>
            <rFont val="Tahoma"/>
            <family val="2"/>
          </rPr>
          <t xml:space="preserve">b: break nella serie </t>
        </r>
      </text>
    </comment>
    <comment ref="D10" authorId="0" shapeId="0">
      <text>
        <r>
          <rPr>
            <sz val="9"/>
            <color indexed="81"/>
            <rFont val="Tahoma"/>
            <family val="2"/>
          </rPr>
          <t xml:space="preserve">b: break nella serie </t>
        </r>
      </text>
    </comment>
    <comment ref="E10" authorId="0" shapeId="0">
      <text>
        <r>
          <rPr>
            <sz val="9"/>
            <color indexed="81"/>
            <rFont val="Tahoma"/>
            <family val="2"/>
          </rPr>
          <t xml:space="preserve">b: break nella serie </t>
        </r>
      </text>
    </comment>
    <comment ref="D12" authorId="0" shapeId="0">
      <text>
        <r>
          <rPr>
            <sz val="9"/>
            <color indexed="81"/>
            <rFont val="Tahoma"/>
            <family val="2"/>
          </rPr>
          <t xml:space="preserve">b: break nella serie </t>
        </r>
      </text>
    </comment>
    <comment ref="D13" authorId="0" shapeId="0">
      <text>
        <r>
          <rPr>
            <sz val="9"/>
            <color indexed="81"/>
            <rFont val="Tahoma"/>
            <family val="2"/>
          </rPr>
          <t xml:space="preserve">b: break nella serie </t>
        </r>
      </text>
    </comment>
    <comment ref="E13" authorId="0" shapeId="0">
      <text>
        <r>
          <rPr>
            <sz val="9"/>
            <color indexed="81"/>
            <rFont val="Tahoma"/>
            <family val="2"/>
          </rPr>
          <t xml:space="preserve">b: break nella serie </t>
        </r>
      </text>
    </comment>
    <comment ref="D14" authorId="0" shapeId="0">
      <text>
        <r>
          <rPr>
            <sz val="9"/>
            <color indexed="81"/>
            <rFont val="Tahoma"/>
            <family val="2"/>
          </rPr>
          <t xml:space="preserve">b: break nella serie </t>
        </r>
      </text>
    </comment>
    <comment ref="D15" authorId="0" shapeId="0">
      <text>
        <r>
          <rPr>
            <sz val="9"/>
            <color indexed="81"/>
            <rFont val="Tahoma"/>
            <family val="2"/>
          </rPr>
          <t xml:space="preserve">b: break nella serie </t>
        </r>
      </text>
    </comment>
    <comment ref="D16" authorId="0" shapeId="0">
      <text>
        <r>
          <rPr>
            <sz val="9"/>
            <color indexed="81"/>
            <rFont val="Tahoma"/>
            <family val="2"/>
          </rPr>
          <t xml:space="preserve">b: break nella serie </t>
        </r>
      </text>
    </comment>
    <comment ref="D17" authorId="0" shapeId="0">
      <text>
        <r>
          <rPr>
            <sz val="9"/>
            <color indexed="81"/>
            <rFont val="Tahoma"/>
            <family val="2"/>
          </rPr>
          <t xml:space="preserve">b: break nella serie </t>
        </r>
      </text>
    </comment>
    <comment ref="E17" authorId="0" shapeId="0">
      <text>
        <r>
          <rPr>
            <sz val="9"/>
            <color indexed="81"/>
            <rFont val="Tahoma"/>
            <family val="2"/>
          </rPr>
          <t xml:space="preserve">b: break nella serie </t>
        </r>
      </text>
    </comment>
    <comment ref="D18" authorId="0" shapeId="0">
      <text>
        <r>
          <rPr>
            <sz val="9"/>
            <color indexed="81"/>
            <rFont val="Tahoma"/>
            <family val="2"/>
          </rPr>
          <t xml:space="preserve">b: break nella serie </t>
        </r>
      </text>
    </comment>
    <comment ref="E18" authorId="0" shapeId="0">
      <text>
        <r>
          <rPr>
            <sz val="9"/>
            <color indexed="81"/>
            <rFont val="Tahoma"/>
            <family val="2"/>
          </rPr>
          <t xml:space="preserve">b: break nella serie </t>
        </r>
      </text>
    </comment>
    <comment ref="F18" authorId="0" shapeId="0">
      <text>
        <r>
          <rPr>
            <sz val="9"/>
            <color indexed="81"/>
            <rFont val="Tahoma"/>
            <family val="2"/>
          </rPr>
          <t xml:space="preserve">p: dato provvisorio </t>
        </r>
      </text>
    </comment>
    <comment ref="D19" authorId="0" shapeId="0">
      <text>
        <r>
          <rPr>
            <sz val="9"/>
            <color indexed="81"/>
            <rFont val="Tahoma"/>
            <family val="2"/>
          </rPr>
          <t xml:space="preserve">b: break nella serie </t>
        </r>
      </text>
    </comment>
    <comment ref="E19" authorId="0" shapeId="0">
      <text>
        <r>
          <rPr>
            <sz val="9"/>
            <color indexed="81"/>
            <rFont val="Tahoma"/>
            <family val="2"/>
          </rPr>
          <t xml:space="preserve">b: break nella serie </t>
        </r>
      </text>
    </comment>
    <comment ref="F19" authorId="0" shapeId="0">
      <text>
        <r>
          <rPr>
            <sz val="9"/>
            <color indexed="81"/>
            <rFont val="Tahoma"/>
            <family val="2"/>
          </rPr>
          <t xml:space="preserve">p: dato provvisorio </t>
        </r>
      </text>
    </comment>
    <comment ref="D20" authorId="0" shapeId="0">
      <text>
        <r>
          <rPr>
            <sz val="9"/>
            <color indexed="81"/>
            <rFont val="Tahoma"/>
            <family val="2"/>
          </rPr>
          <t xml:space="preserve">b: break nella serie </t>
        </r>
      </text>
    </comment>
    <comment ref="E20" authorId="0" shapeId="0">
      <text>
        <r>
          <rPr>
            <sz val="9"/>
            <color indexed="81"/>
            <rFont val="Tahoma"/>
            <family val="2"/>
          </rPr>
          <t xml:space="preserve">b: break nella serie </t>
        </r>
      </text>
    </comment>
    <comment ref="F20" authorId="0" shapeId="0">
      <text>
        <r>
          <rPr>
            <sz val="9"/>
            <color indexed="81"/>
            <rFont val="Tahoma"/>
            <family val="2"/>
          </rPr>
          <t xml:space="preserve">p: dato provvisorio </t>
        </r>
      </text>
    </comment>
    <comment ref="D21" authorId="0" shapeId="0">
      <text>
        <r>
          <rPr>
            <sz val="9"/>
            <color indexed="81"/>
            <rFont val="Tahoma"/>
            <family val="2"/>
          </rPr>
          <t xml:space="preserve">b: break nella serie </t>
        </r>
      </text>
    </comment>
    <comment ref="E21" authorId="0" shapeId="0">
      <text>
        <r>
          <rPr>
            <sz val="9"/>
            <color indexed="81"/>
            <rFont val="Tahoma"/>
            <family val="2"/>
          </rPr>
          <t xml:space="preserve">b: break nella serie </t>
        </r>
      </text>
    </comment>
    <comment ref="F21" authorId="0" shapeId="0">
      <text>
        <r>
          <rPr>
            <sz val="9"/>
            <color indexed="81"/>
            <rFont val="Tahoma"/>
            <family val="2"/>
          </rPr>
          <t xml:space="preserve">p: dato provvisorio </t>
        </r>
      </text>
    </comment>
    <comment ref="D22" authorId="0" shapeId="0">
      <text>
        <r>
          <rPr>
            <sz val="9"/>
            <color indexed="81"/>
            <rFont val="Tahoma"/>
            <family val="2"/>
          </rPr>
          <t xml:space="preserve">b: break nella serie </t>
        </r>
      </text>
    </comment>
    <comment ref="E22" authorId="0" shapeId="0">
      <text>
        <r>
          <rPr>
            <sz val="9"/>
            <color indexed="81"/>
            <rFont val="Tahoma"/>
            <family val="2"/>
          </rPr>
          <t xml:space="preserve">b: break nella serie </t>
        </r>
      </text>
    </comment>
    <comment ref="F22" authorId="0" shapeId="0">
      <text>
        <r>
          <rPr>
            <sz val="9"/>
            <color indexed="81"/>
            <rFont val="Tahoma"/>
            <family val="2"/>
          </rPr>
          <t xml:space="preserve">p: dato provvisorio </t>
        </r>
      </text>
    </comment>
    <comment ref="D23" authorId="0" shapeId="0">
      <text>
        <r>
          <rPr>
            <sz val="9"/>
            <color indexed="81"/>
            <rFont val="Tahoma"/>
            <family val="2"/>
          </rPr>
          <t xml:space="preserve">b: break nella serie </t>
        </r>
      </text>
    </comment>
    <comment ref="E23" authorId="0" shapeId="0">
      <text>
        <r>
          <rPr>
            <sz val="9"/>
            <color indexed="81"/>
            <rFont val="Tahoma"/>
            <family val="2"/>
          </rPr>
          <t xml:space="preserve">b: break nella serie </t>
        </r>
      </text>
    </comment>
    <comment ref="F23" authorId="0" shapeId="0">
      <text>
        <r>
          <rPr>
            <sz val="9"/>
            <color indexed="81"/>
            <rFont val="Tahoma"/>
            <family val="2"/>
          </rPr>
          <t xml:space="preserve">p: dato provvisorio </t>
        </r>
      </text>
    </comment>
    <comment ref="D24" authorId="0" shapeId="0">
      <text>
        <r>
          <rPr>
            <sz val="9"/>
            <color indexed="81"/>
            <rFont val="Tahoma"/>
            <family val="2"/>
          </rPr>
          <t xml:space="preserve">b: break nella serie </t>
        </r>
      </text>
    </comment>
    <comment ref="E24" authorId="0" shapeId="0">
      <text>
        <r>
          <rPr>
            <sz val="9"/>
            <color indexed="81"/>
            <rFont val="Tahoma"/>
            <family val="2"/>
          </rPr>
          <t xml:space="preserve">b: break nella serie </t>
        </r>
      </text>
    </comment>
    <comment ref="F24" authorId="0" shapeId="0">
      <text>
        <r>
          <rPr>
            <sz val="9"/>
            <color indexed="81"/>
            <rFont val="Tahoma"/>
            <family val="2"/>
          </rPr>
          <t xml:space="preserve">p: dato provvisorio </t>
        </r>
      </text>
    </comment>
    <comment ref="D25" authorId="0" shapeId="0">
      <text>
        <r>
          <rPr>
            <sz val="9"/>
            <color indexed="81"/>
            <rFont val="Tahoma"/>
            <family val="2"/>
          </rPr>
          <t xml:space="preserve">b: break nella serie </t>
        </r>
      </text>
    </comment>
    <comment ref="E25" authorId="0" shapeId="0">
      <text>
        <r>
          <rPr>
            <sz val="9"/>
            <color indexed="81"/>
            <rFont val="Tahoma"/>
            <family val="2"/>
          </rPr>
          <t xml:space="preserve">b: break nella serie </t>
        </r>
      </text>
    </comment>
    <comment ref="F25" authorId="0" shapeId="0">
      <text>
        <r>
          <rPr>
            <sz val="9"/>
            <color indexed="81"/>
            <rFont val="Tahoma"/>
            <family val="2"/>
          </rPr>
          <t xml:space="preserve">p: dato provvisorio </t>
        </r>
      </text>
    </comment>
    <comment ref="D26" authorId="0" shapeId="0">
      <text>
        <r>
          <rPr>
            <sz val="9"/>
            <color indexed="81"/>
            <rFont val="Tahoma"/>
            <family val="2"/>
          </rPr>
          <t xml:space="preserve">b: break nella serie </t>
        </r>
      </text>
    </comment>
    <comment ref="E26" authorId="0" shapeId="0">
      <text>
        <r>
          <rPr>
            <sz val="9"/>
            <color indexed="81"/>
            <rFont val="Tahoma"/>
            <family val="2"/>
          </rPr>
          <t xml:space="preserve">b: break nella serie </t>
        </r>
      </text>
    </comment>
    <comment ref="F26" authorId="0" shapeId="0">
      <text>
        <r>
          <rPr>
            <sz val="9"/>
            <color indexed="81"/>
            <rFont val="Tahoma"/>
            <family val="2"/>
          </rPr>
          <t xml:space="preserve">p: dato provvisorio </t>
        </r>
      </text>
    </comment>
    <comment ref="D27" authorId="0" shapeId="0">
      <text>
        <r>
          <rPr>
            <sz val="9"/>
            <color indexed="81"/>
            <rFont val="Tahoma"/>
            <family val="2"/>
          </rPr>
          <t xml:space="preserve">b: break nella serie </t>
        </r>
      </text>
    </comment>
    <comment ref="E27" authorId="0" shapeId="0">
      <text>
        <r>
          <rPr>
            <sz val="9"/>
            <color indexed="81"/>
            <rFont val="Tahoma"/>
            <family val="2"/>
          </rPr>
          <t xml:space="preserve">b: break nella serie </t>
        </r>
      </text>
    </comment>
    <comment ref="F27" authorId="0" shapeId="0">
      <text>
        <r>
          <rPr>
            <sz val="9"/>
            <color indexed="81"/>
            <rFont val="Tahoma"/>
            <family val="2"/>
          </rPr>
          <t xml:space="preserve">p: dato provvisorio </t>
        </r>
      </text>
    </comment>
    <comment ref="D28" authorId="0" shapeId="0">
      <text>
        <r>
          <rPr>
            <sz val="9"/>
            <color indexed="81"/>
            <rFont val="Tahoma"/>
            <family val="2"/>
          </rPr>
          <t xml:space="preserve">b: break nella serie </t>
        </r>
      </text>
    </comment>
    <comment ref="E28" authorId="0" shapeId="0">
      <text>
        <r>
          <rPr>
            <sz val="9"/>
            <color indexed="81"/>
            <rFont val="Tahoma"/>
            <family val="2"/>
          </rPr>
          <t xml:space="preserve">b: break nella serie </t>
        </r>
      </text>
    </comment>
    <comment ref="F28" authorId="0" shapeId="0">
      <text>
        <r>
          <rPr>
            <sz val="9"/>
            <color indexed="81"/>
            <rFont val="Tahoma"/>
            <family val="2"/>
          </rPr>
          <t xml:space="preserve">p: dato provvisorio </t>
        </r>
      </text>
    </comment>
    <comment ref="D29" authorId="0" shapeId="0">
      <text>
        <r>
          <rPr>
            <sz val="9"/>
            <color indexed="81"/>
            <rFont val="Tahoma"/>
            <family val="2"/>
          </rPr>
          <t xml:space="preserve">b: break nella serie </t>
        </r>
      </text>
    </comment>
    <comment ref="E29" authorId="0" shapeId="0">
      <text>
        <r>
          <rPr>
            <sz val="9"/>
            <color indexed="81"/>
            <rFont val="Tahoma"/>
            <family val="2"/>
          </rPr>
          <t xml:space="preserve">b: break nella serie </t>
        </r>
      </text>
    </comment>
    <comment ref="F29" authorId="0" shapeId="0">
      <text>
        <r>
          <rPr>
            <sz val="9"/>
            <color indexed="81"/>
            <rFont val="Tahoma"/>
            <family val="2"/>
          </rPr>
          <t xml:space="preserve">p: dato provvisorio </t>
        </r>
      </text>
    </comment>
    <comment ref="D30" authorId="0" shapeId="0">
      <text>
        <r>
          <rPr>
            <sz val="9"/>
            <color indexed="81"/>
            <rFont val="Tahoma"/>
            <family val="2"/>
          </rPr>
          <t xml:space="preserve">b: break nella serie </t>
        </r>
      </text>
    </comment>
    <comment ref="E30" authorId="0" shapeId="0">
      <text>
        <r>
          <rPr>
            <sz val="9"/>
            <color indexed="81"/>
            <rFont val="Tahoma"/>
            <family val="2"/>
          </rPr>
          <t xml:space="preserve">b: break nella serie </t>
        </r>
      </text>
    </comment>
    <comment ref="F30" authorId="0" shapeId="0">
      <text>
        <r>
          <rPr>
            <sz val="9"/>
            <color indexed="81"/>
            <rFont val="Tahoma"/>
            <family val="2"/>
          </rPr>
          <t xml:space="preserve">p: dato provvisorio </t>
        </r>
      </text>
    </comment>
    <comment ref="D31" authorId="0" shapeId="0">
      <text>
        <r>
          <rPr>
            <sz val="9"/>
            <color indexed="81"/>
            <rFont val="Tahoma"/>
            <family val="2"/>
          </rPr>
          <t xml:space="preserve">b: break nella serie </t>
        </r>
      </text>
    </comment>
    <comment ref="E31" authorId="0" shapeId="0">
      <text>
        <r>
          <rPr>
            <sz val="9"/>
            <color indexed="81"/>
            <rFont val="Tahoma"/>
            <family val="2"/>
          </rPr>
          <t xml:space="preserve">b: break nella serie </t>
        </r>
      </text>
    </comment>
    <comment ref="F31" authorId="0" shapeId="0">
      <text>
        <r>
          <rPr>
            <sz val="9"/>
            <color indexed="81"/>
            <rFont val="Tahoma"/>
            <family val="2"/>
          </rPr>
          <t xml:space="preserve">p: dato provvisorio </t>
        </r>
      </text>
    </comment>
    <comment ref="D32" authorId="0" shapeId="0">
      <text>
        <r>
          <rPr>
            <sz val="9"/>
            <color indexed="81"/>
            <rFont val="Tahoma"/>
            <family val="2"/>
          </rPr>
          <t xml:space="preserve">b: break nella serie </t>
        </r>
      </text>
    </comment>
    <comment ref="E32" authorId="0" shapeId="0">
      <text>
        <r>
          <rPr>
            <sz val="9"/>
            <color indexed="81"/>
            <rFont val="Tahoma"/>
            <family val="2"/>
          </rPr>
          <t xml:space="preserve">b: break nella serie </t>
        </r>
      </text>
    </comment>
    <comment ref="F32" authorId="0" shapeId="0">
      <text>
        <r>
          <rPr>
            <sz val="9"/>
            <color indexed="81"/>
            <rFont val="Tahoma"/>
            <family val="2"/>
          </rPr>
          <t xml:space="preserve">p: dato provvisorio </t>
        </r>
      </text>
    </comment>
    <comment ref="D33" authorId="0" shapeId="0">
      <text>
        <r>
          <rPr>
            <sz val="9"/>
            <color indexed="81"/>
            <rFont val="Tahoma"/>
            <family val="2"/>
          </rPr>
          <t xml:space="preserve">b: break nella serie </t>
        </r>
      </text>
    </comment>
    <comment ref="E33" authorId="0" shapeId="0">
      <text>
        <r>
          <rPr>
            <sz val="9"/>
            <color indexed="81"/>
            <rFont val="Tahoma"/>
            <family val="2"/>
          </rPr>
          <t xml:space="preserve">b: break nella serie </t>
        </r>
      </text>
    </comment>
    <comment ref="F33" authorId="0" shapeId="0">
      <text>
        <r>
          <rPr>
            <sz val="9"/>
            <color indexed="81"/>
            <rFont val="Tahoma"/>
            <family val="2"/>
          </rPr>
          <t xml:space="preserve">p: dato provvisorio </t>
        </r>
      </text>
    </comment>
    <comment ref="D34" authorId="0" shapeId="0">
      <text>
        <r>
          <rPr>
            <sz val="9"/>
            <color indexed="81"/>
            <rFont val="Tahoma"/>
            <family val="2"/>
          </rPr>
          <t xml:space="preserve">b: break nella serie </t>
        </r>
      </text>
    </comment>
    <comment ref="E34" authorId="0" shapeId="0">
      <text>
        <r>
          <rPr>
            <sz val="9"/>
            <color indexed="81"/>
            <rFont val="Tahoma"/>
            <family val="2"/>
          </rPr>
          <t xml:space="preserve">b: break nella serie </t>
        </r>
      </text>
    </comment>
    <comment ref="F34" authorId="0" shapeId="0">
      <text>
        <r>
          <rPr>
            <sz val="9"/>
            <color indexed="81"/>
            <rFont val="Tahoma"/>
            <family val="2"/>
          </rPr>
          <t xml:space="preserve">p: dato provvisorio </t>
        </r>
      </text>
    </comment>
    <comment ref="D35" authorId="0" shapeId="0">
      <text>
        <r>
          <rPr>
            <sz val="9"/>
            <color indexed="81"/>
            <rFont val="Tahoma"/>
            <family val="2"/>
          </rPr>
          <t xml:space="preserve">b: break nella serie </t>
        </r>
      </text>
    </comment>
    <comment ref="E35" authorId="0" shapeId="0">
      <text>
        <r>
          <rPr>
            <sz val="9"/>
            <color indexed="81"/>
            <rFont val="Tahoma"/>
            <family val="2"/>
          </rPr>
          <t xml:space="preserve">b: break nella serie </t>
        </r>
      </text>
    </comment>
    <comment ref="F35" authorId="0" shapeId="0">
      <text>
        <r>
          <rPr>
            <sz val="9"/>
            <color indexed="81"/>
            <rFont val="Tahoma"/>
            <family val="2"/>
          </rPr>
          <t xml:space="preserve">p: dato provvisorio </t>
        </r>
      </text>
    </comment>
    <comment ref="D36" authorId="0" shapeId="0">
      <text>
        <r>
          <rPr>
            <sz val="9"/>
            <color indexed="81"/>
            <rFont val="Tahoma"/>
            <family val="2"/>
          </rPr>
          <t xml:space="preserve">b: break nella serie </t>
        </r>
      </text>
    </comment>
    <comment ref="E36" authorId="0" shapeId="0">
      <text>
        <r>
          <rPr>
            <sz val="9"/>
            <color indexed="81"/>
            <rFont val="Tahoma"/>
            <family val="2"/>
          </rPr>
          <t xml:space="preserve">b: break nella serie </t>
        </r>
      </text>
    </comment>
    <comment ref="F36" authorId="0" shapeId="0">
      <text>
        <r>
          <rPr>
            <sz val="9"/>
            <color indexed="81"/>
            <rFont val="Tahoma"/>
            <family val="2"/>
          </rPr>
          <t xml:space="preserve">p: dato provvisorio </t>
        </r>
      </text>
    </comment>
    <comment ref="D37" authorId="0" shapeId="0">
      <text>
        <r>
          <rPr>
            <sz val="9"/>
            <color indexed="81"/>
            <rFont val="Tahoma"/>
            <family val="2"/>
          </rPr>
          <t xml:space="preserve">b: break nella serie </t>
        </r>
      </text>
    </comment>
    <comment ref="E37" authorId="0" shapeId="0">
      <text>
        <r>
          <rPr>
            <sz val="9"/>
            <color indexed="81"/>
            <rFont val="Tahoma"/>
            <family val="2"/>
          </rPr>
          <t xml:space="preserve">b: break nella serie </t>
        </r>
      </text>
    </comment>
    <comment ref="F37" authorId="0" shapeId="0">
      <text>
        <r>
          <rPr>
            <sz val="9"/>
            <color indexed="81"/>
            <rFont val="Tahoma"/>
            <family val="2"/>
          </rPr>
          <t xml:space="preserve">p: dato provvisorio </t>
        </r>
      </text>
    </comment>
    <comment ref="D38" authorId="0" shapeId="0">
      <text>
        <r>
          <rPr>
            <sz val="9"/>
            <color indexed="81"/>
            <rFont val="Tahoma"/>
            <family val="2"/>
          </rPr>
          <t xml:space="preserve">b: break nella serie </t>
        </r>
      </text>
    </comment>
    <comment ref="E38" authorId="0" shapeId="0">
      <text>
        <r>
          <rPr>
            <sz val="9"/>
            <color indexed="81"/>
            <rFont val="Tahoma"/>
            <family val="2"/>
          </rPr>
          <t xml:space="preserve">b: break nella serie </t>
        </r>
      </text>
    </comment>
    <comment ref="F38" authorId="0" shapeId="0">
      <text>
        <r>
          <rPr>
            <sz val="9"/>
            <color indexed="81"/>
            <rFont val="Tahoma"/>
            <family val="2"/>
          </rPr>
          <t xml:space="preserve">p: dato provvisorio </t>
        </r>
      </text>
    </comment>
    <comment ref="D39" authorId="0" shapeId="0">
      <text>
        <r>
          <rPr>
            <sz val="9"/>
            <color indexed="81"/>
            <rFont val="Tahoma"/>
            <family val="2"/>
          </rPr>
          <t xml:space="preserve">b: break nella serie </t>
        </r>
      </text>
    </comment>
    <comment ref="E39" authorId="0" shapeId="0">
      <text>
        <r>
          <rPr>
            <sz val="9"/>
            <color indexed="81"/>
            <rFont val="Tahoma"/>
            <family val="2"/>
          </rPr>
          <t xml:space="preserve">b: break nella serie </t>
        </r>
      </text>
    </comment>
    <comment ref="F39" authorId="0" shapeId="0">
      <text>
        <r>
          <rPr>
            <sz val="9"/>
            <color indexed="81"/>
            <rFont val="Tahoma"/>
            <family val="2"/>
          </rPr>
          <t xml:space="preserve">p: dato provvisorio </t>
        </r>
      </text>
    </comment>
    <comment ref="D40" authorId="0" shapeId="0">
      <text>
        <r>
          <rPr>
            <sz val="9"/>
            <color indexed="81"/>
            <rFont val="Tahoma"/>
            <family val="2"/>
          </rPr>
          <t xml:space="preserve">b: break nella serie </t>
        </r>
      </text>
    </comment>
    <comment ref="E40" authorId="0" shapeId="0">
      <text>
        <r>
          <rPr>
            <sz val="9"/>
            <color indexed="81"/>
            <rFont val="Tahoma"/>
            <family val="2"/>
          </rPr>
          <t xml:space="preserve">b: break nella serie </t>
        </r>
      </text>
    </comment>
    <comment ref="F40" authorId="0" shapeId="0">
      <text>
        <r>
          <rPr>
            <sz val="9"/>
            <color indexed="81"/>
            <rFont val="Tahoma"/>
            <family val="2"/>
          </rPr>
          <t xml:space="preserve">p: dato provvisorio </t>
        </r>
      </text>
    </comment>
    <comment ref="D41" authorId="0" shapeId="0">
      <text>
        <r>
          <rPr>
            <sz val="9"/>
            <color indexed="81"/>
            <rFont val="Tahoma"/>
            <family val="2"/>
          </rPr>
          <t xml:space="preserve">b: break nella serie </t>
        </r>
      </text>
    </comment>
    <comment ref="E41" authorId="0" shapeId="0">
      <text>
        <r>
          <rPr>
            <sz val="9"/>
            <color indexed="81"/>
            <rFont val="Tahoma"/>
            <family val="2"/>
          </rPr>
          <t xml:space="preserve">b: break nella serie </t>
        </r>
      </text>
    </comment>
    <comment ref="F41" authorId="0" shapeId="0">
      <text>
        <r>
          <rPr>
            <sz val="9"/>
            <color indexed="81"/>
            <rFont val="Tahoma"/>
            <family val="2"/>
          </rPr>
          <t xml:space="preserve">p: dato provvisorio </t>
        </r>
      </text>
    </comment>
    <comment ref="D42" authorId="0" shapeId="0">
      <text>
        <r>
          <rPr>
            <sz val="9"/>
            <color indexed="81"/>
            <rFont val="Tahoma"/>
            <family val="2"/>
          </rPr>
          <t xml:space="preserve">b: break nella serie </t>
        </r>
      </text>
    </comment>
    <comment ref="E42" authorId="0" shapeId="0">
      <text>
        <r>
          <rPr>
            <sz val="9"/>
            <color indexed="81"/>
            <rFont val="Tahoma"/>
            <family val="2"/>
          </rPr>
          <t xml:space="preserve">b: break nella serie </t>
        </r>
      </text>
    </comment>
    <comment ref="F42" authorId="0" shapeId="0">
      <text>
        <r>
          <rPr>
            <sz val="9"/>
            <color indexed="81"/>
            <rFont val="Tahoma"/>
            <family val="2"/>
          </rPr>
          <t xml:space="preserve">p: dato provvisorio </t>
        </r>
      </text>
    </comment>
    <comment ref="D43" authorId="0" shapeId="0">
      <text>
        <r>
          <rPr>
            <sz val="9"/>
            <color indexed="81"/>
            <rFont val="Tahoma"/>
            <family val="2"/>
          </rPr>
          <t xml:space="preserve">b: break nella serie </t>
        </r>
      </text>
    </comment>
    <comment ref="E43" authorId="0" shapeId="0">
      <text>
        <r>
          <rPr>
            <sz val="9"/>
            <color indexed="81"/>
            <rFont val="Tahoma"/>
            <family val="2"/>
          </rPr>
          <t xml:space="preserve">b: break nella serie </t>
        </r>
      </text>
    </comment>
    <comment ref="F43" authorId="0" shapeId="0">
      <text>
        <r>
          <rPr>
            <sz val="9"/>
            <color indexed="81"/>
            <rFont val="Tahoma"/>
            <family val="2"/>
          </rPr>
          <t xml:space="preserve">p: dato provvisorio </t>
        </r>
      </text>
    </comment>
    <comment ref="D44" authorId="0" shapeId="0">
      <text>
        <r>
          <rPr>
            <sz val="9"/>
            <color indexed="81"/>
            <rFont val="Tahoma"/>
            <family val="2"/>
          </rPr>
          <t xml:space="preserve">b: break nella serie </t>
        </r>
      </text>
    </comment>
    <comment ref="E44" authorId="0" shapeId="0">
      <text>
        <r>
          <rPr>
            <sz val="9"/>
            <color indexed="81"/>
            <rFont val="Tahoma"/>
            <family val="2"/>
          </rPr>
          <t xml:space="preserve">b: break nella serie </t>
        </r>
      </text>
    </comment>
    <comment ref="F44" authorId="0" shapeId="0">
      <text>
        <r>
          <rPr>
            <sz val="9"/>
            <color indexed="81"/>
            <rFont val="Tahoma"/>
            <family val="2"/>
          </rPr>
          <t xml:space="preserve">p: dato provvisorio </t>
        </r>
      </text>
    </comment>
    <comment ref="D45" authorId="0" shapeId="0">
      <text>
        <r>
          <rPr>
            <sz val="9"/>
            <color indexed="81"/>
            <rFont val="Tahoma"/>
            <family val="2"/>
          </rPr>
          <t xml:space="preserve">b: break nella serie </t>
        </r>
      </text>
    </comment>
    <comment ref="E45" authorId="0" shapeId="0">
      <text>
        <r>
          <rPr>
            <sz val="9"/>
            <color indexed="81"/>
            <rFont val="Tahoma"/>
            <family val="2"/>
          </rPr>
          <t xml:space="preserve">b: break nella serie </t>
        </r>
      </text>
    </comment>
    <comment ref="F45" authorId="0" shapeId="0">
      <text>
        <r>
          <rPr>
            <sz val="9"/>
            <color indexed="81"/>
            <rFont val="Tahoma"/>
            <family val="2"/>
          </rPr>
          <t xml:space="preserve">p: dato provvisorio </t>
        </r>
      </text>
    </comment>
    <comment ref="D46" authorId="0" shapeId="0">
      <text>
        <r>
          <rPr>
            <sz val="9"/>
            <color indexed="81"/>
            <rFont val="Tahoma"/>
            <family val="2"/>
          </rPr>
          <t xml:space="preserve">b: break nella serie </t>
        </r>
      </text>
    </comment>
    <comment ref="E46" authorId="0" shapeId="0">
      <text>
        <r>
          <rPr>
            <sz val="9"/>
            <color indexed="81"/>
            <rFont val="Tahoma"/>
            <family val="2"/>
          </rPr>
          <t xml:space="preserve">b: break nella serie </t>
        </r>
      </text>
    </comment>
    <comment ref="F46" authorId="0" shapeId="0">
      <text>
        <r>
          <rPr>
            <sz val="9"/>
            <color indexed="81"/>
            <rFont val="Tahoma"/>
            <family val="2"/>
          </rPr>
          <t xml:space="preserve">p: dato provvisorio </t>
        </r>
      </text>
    </comment>
    <comment ref="D47" authorId="0" shapeId="0">
      <text>
        <r>
          <rPr>
            <sz val="9"/>
            <color indexed="81"/>
            <rFont val="Tahoma"/>
            <family val="2"/>
          </rPr>
          <t xml:space="preserve">b: break nella serie </t>
        </r>
      </text>
    </comment>
    <comment ref="E47" authorId="0" shapeId="0">
      <text>
        <r>
          <rPr>
            <sz val="9"/>
            <color indexed="81"/>
            <rFont val="Tahoma"/>
            <family val="2"/>
          </rPr>
          <t xml:space="preserve">b: break nella serie </t>
        </r>
      </text>
    </comment>
    <comment ref="F47" authorId="0" shapeId="0">
      <text>
        <r>
          <rPr>
            <sz val="9"/>
            <color indexed="81"/>
            <rFont val="Tahoma"/>
            <family val="2"/>
          </rPr>
          <t xml:space="preserve">p: dato provvisorio </t>
        </r>
      </text>
    </comment>
    <comment ref="D48" authorId="0" shapeId="0">
      <text>
        <r>
          <rPr>
            <sz val="9"/>
            <color indexed="81"/>
            <rFont val="Tahoma"/>
            <family val="2"/>
          </rPr>
          <t xml:space="preserve">b: break nella serie </t>
        </r>
      </text>
    </comment>
    <comment ref="E48" authorId="0" shapeId="0">
      <text>
        <r>
          <rPr>
            <sz val="9"/>
            <color indexed="81"/>
            <rFont val="Tahoma"/>
            <family val="2"/>
          </rPr>
          <t xml:space="preserve">b: break nella serie </t>
        </r>
      </text>
    </comment>
    <comment ref="F48" authorId="0" shapeId="0">
      <text>
        <r>
          <rPr>
            <sz val="9"/>
            <color indexed="81"/>
            <rFont val="Tahoma"/>
            <family val="2"/>
          </rPr>
          <t xml:space="preserve">p: dato provvisorio </t>
        </r>
      </text>
    </comment>
    <comment ref="D49" authorId="0" shapeId="0">
      <text>
        <r>
          <rPr>
            <sz val="9"/>
            <color indexed="81"/>
            <rFont val="Tahoma"/>
            <family val="2"/>
          </rPr>
          <t xml:space="preserve">b: break nella serie </t>
        </r>
      </text>
    </comment>
    <comment ref="E49" authorId="0" shapeId="0">
      <text>
        <r>
          <rPr>
            <sz val="9"/>
            <color indexed="81"/>
            <rFont val="Tahoma"/>
            <family val="2"/>
          </rPr>
          <t xml:space="preserve">b: break nella serie </t>
        </r>
      </text>
    </comment>
    <comment ref="F49" authorId="0" shapeId="0">
      <text>
        <r>
          <rPr>
            <sz val="9"/>
            <color indexed="81"/>
            <rFont val="Tahoma"/>
            <family val="2"/>
          </rPr>
          <t xml:space="preserve">p: dato provvisorio </t>
        </r>
      </text>
    </comment>
    <comment ref="D50" authorId="0" shapeId="0">
      <text>
        <r>
          <rPr>
            <sz val="9"/>
            <color indexed="81"/>
            <rFont val="Tahoma"/>
            <family val="2"/>
          </rPr>
          <t xml:space="preserve">b: break nella serie </t>
        </r>
      </text>
    </comment>
    <comment ref="E50" authorId="0" shapeId="0">
      <text>
        <r>
          <rPr>
            <sz val="9"/>
            <color indexed="81"/>
            <rFont val="Tahoma"/>
            <family val="2"/>
          </rPr>
          <t xml:space="preserve">b: break nella serie </t>
        </r>
      </text>
    </comment>
    <comment ref="F50" authorId="0" shapeId="0">
      <text>
        <r>
          <rPr>
            <sz val="9"/>
            <color indexed="81"/>
            <rFont val="Tahoma"/>
            <family val="2"/>
          </rPr>
          <t xml:space="preserve">p: dato provvisorio </t>
        </r>
      </text>
    </comment>
    <comment ref="D51" authorId="0" shapeId="0">
      <text>
        <r>
          <rPr>
            <sz val="9"/>
            <color indexed="81"/>
            <rFont val="Tahoma"/>
            <family val="2"/>
          </rPr>
          <t xml:space="preserve">b: break nella serie </t>
        </r>
      </text>
    </comment>
    <comment ref="E51" authorId="0" shapeId="0">
      <text>
        <r>
          <rPr>
            <sz val="9"/>
            <color indexed="81"/>
            <rFont val="Tahoma"/>
            <family val="2"/>
          </rPr>
          <t xml:space="preserve">b: break nella serie </t>
        </r>
      </text>
    </comment>
    <comment ref="F51" authorId="0" shapeId="0">
      <text>
        <r>
          <rPr>
            <sz val="9"/>
            <color indexed="81"/>
            <rFont val="Tahoma"/>
            <family val="2"/>
          </rPr>
          <t xml:space="preserve">p: dato provvisorio </t>
        </r>
      </text>
    </comment>
    <comment ref="D52" authorId="0" shapeId="0">
      <text>
        <r>
          <rPr>
            <sz val="9"/>
            <color indexed="81"/>
            <rFont val="Tahoma"/>
            <family val="2"/>
          </rPr>
          <t xml:space="preserve">b: break nella serie </t>
        </r>
      </text>
    </comment>
    <comment ref="E52" authorId="0" shapeId="0">
      <text>
        <r>
          <rPr>
            <sz val="9"/>
            <color indexed="81"/>
            <rFont val="Tahoma"/>
            <family val="2"/>
          </rPr>
          <t xml:space="preserve">b: break nella serie </t>
        </r>
      </text>
    </comment>
    <comment ref="F52" authorId="0" shapeId="0">
      <text>
        <r>
          <rPr>
            <sz val="9"/>
            <color indexed="81"/>
            <rFont val="Tahoma"/>
            <family val="2"/>
          </rPr>
          <t xml:space="preserve">p: dato provvisorio </t>
        </r>
      </text>
    </comment>
    <comment ref="D53" authorId="0" shapeId="0">
      <text>
        <r>
          <rPr>
            <sz val="9"/>
            <color indexed="81"/>
            <rFont val="Tahoma"/>
            <family val="2"/>
          </rPr>
          <t xml:space="preserve">b: break nella serie </t>
        </r>
      </text>
    </comment>
    <comment ref="E53" authorId="0" shapeId="0">
      <text>
        <r>
          <rPr>
            <sz val="9"/>
            <color indexed="81"/>
            <rFont val="Tahoma"/>
            <family val="2"/>
          </rPr>
          <t xml:space="preserve">b: break nella serie </t>
        </r>
      </text>
    </comment>
    <comment ref="F53" authorId="0" shapeId="0">
      <text>
        <r>
          <rPr>
            <sz val="9"/>
            <color indexed="81"/>
            <rFont val="Tahoma"/>
            <family val="2"/>
          </rPr>
          <t xml:space="preserve">p: dato provvisorio </t>
        </r>
      </text>
    </comment>
    <comment ref="D54" authorId="0" shapeId="0">
      <text>
        <r>
          <rPr>
            <sz val="9"/>
            <color indexed="81"/>
            <rFont val="Tahoma"/>
            <family val="2"/>
          </rPr>
          <t xml:space="preserve">b: break nella serie </t>
        </r>
      </text>
    </comment>
    <comment ref="E54" authorId="0" shapeId="0">
      <text>
        <r>
          <rPr>
            <sz val="9"/>
            <color indexed="81"/>
            <rFont val="Tahoma"/>
            <family val="2"/>
          </rPr>
          <t xml:space="preserve">b: break nella serie </t>
        </r>
      </text>
    </comment>
    <comment ref="F54" authorId="0" shapeId="0">
      <text>
        <r>
          <rPr>
            <sz val="9"/>
            <color indexed="81"/>
            <rFont val="Tahoma"/>
            <family val="2"/>
          </rPr>
          <t xml:space="preserve">p: dato provvisorio </t>
        </r>
      </text>
    </comment>
    <comment ref="D55" authorId="0" shapeId="0">
      <text>
        <r>
          <rPr>
            <sz val="9"/>
            <color indexed="81"/>
            <rFont val="Tahoma"/>
            <family val="2"/>
          </rPr>
          <t xml:space="preserve">b: break nella serie </t>
        </r>
      </text>
    </comment>
    <comment ref="E55" authorId="0" shapeId="0">
      <text>
        <r>
          <rPr>
            <sz val="9"/>
            <color indexed="81"/>
            <rFont val="Tahoma"/>
            <family val="2"/>
          </rPr>
          <t xml:space="preserve">b: break nella serie </t>
        </r>
      </text>
    </comment>
    <comment ref="F55" authorId="0" shapeId="0">
      <text>
        <r>
          <rPr>
            <sz val="9"/>
            <color indexed="81"/>
            <rFont val="Tahoma"/>
            <family val="2"/>
          </rPr>
          <t xml:space="preserve">p: dato provvisorio </t>
        </r>
      </text>
    </comment>
    <comment ref="D56" authorId="0" shapeId="0">
      <text>
        <r>
          <rPr>
            <sz val="9"/>
            <color indexed="81"/>
            <rFont val="Tahoma"/>
            <family val="2"/>
          </rPr>
          <t xml:space="preserve">b: break nella serie </t>
        </r>
      </text>
    </comment>
    <comment ref="E56" authorId="0" shapeId="0">
      <text>
        <r>
          <rPr>
            <sz val="9"/>
            <color indexed="81"/>
            <rFont val="Tahoma"/>
            <family val="2"/>
          </rPr>
          <t xml:space="preserve">b: break nella serie </t>
        </r>
      </text>
    </comment>
    <comment ref="F56" authorId="0" shapeId="0">
      <text>
        <r>
          <rPr>
            <sz val="9"/>
            <color indexed="81"/>
            <rFont val="Tahoma"/>
            <family val="2"/>
          </rPr>
          <t xml:space="preserve">p: dato provvisorio </t>
        </r>
      </text>
    </comment>
    <comment ref="D57" authorId="0" shapeId="0">
      <text>
        <r>
          <rPr>
            <sz val="9"/>
            <color indexed="81"/>
            <rFont val="Tahoma"/>
            <family val="2"/>
          </rPr>
          <t xml:space="preserve">b: break nella serie </t>
        </r>
      </text>
    </comment>
    <comment ref="E57" authorId="0" shapeId="0">
      <text>
        <r>
          <rPr>
            <sz val="9"/>
            <color indexed="81"/>
            <rFont val="Tahoma"/>
            <family val="2"/>
          </rPr>
          <t xml:space="preserve">b: break nella serie </t>
        </r>
      </text>
    </comment>
    <comment ref="F57" authorId="0" shapeId="0">
      <text>
        <r>
          <rPr>
            <sz val="9"/>
            <color indexed="81"/>
            <rFont val="Tahoma"/>
            <family val="2"/>
          </rPr>
          <t xml:space="preserve">p: dato provvisorio </t>
        </r>
      </text>
    </comment>
    <comment ref="D58" authorId="0" shapeId="0">
      <text>
        <r>
          <rPr>
            <sz val="9"/>
            <color indexed="81"/>
            <rFont val="Tahoma"/>
            <family val="2"/>
          </rPr>
          <t xml:space="preserve">b: break nella serie </t>
        </r>
      </text>
    </comment>
    <comment ref="E58" authorId="0" shapeId="0">
      <text>
        <r>
          <rPr>
            <sz val="9"/>
            <color indexed="81"/>
            <rFont val="Tahoma"/>
            <family val="2"/>
          </rPr>
          <t xml:space="preserve">b: break nella serie </t>
        </r>
      </text>
    </comment>
    <comment ref="F58" authorId="0" shapeId="0">
      <text>
        <r>
          <rPr>
            <sz val="9"/>
            <color indexed="81"/>
            <rFont val="Tahoma"/>
            <family val="2"/>
          </rPr>
          <t xml:space="preserve">p: dato provvisorio </t>
        </r>
      </text>
    </comment>
    <comment ref="D59" authorId="0" shapeId="0">
      <text>
        <r>
          <rPr>
            <sz val="9"/>
            <color indexed="81"/>
            <rFont val="Tahoma"/>
            <family val="2"/>
          </rPr>
          <t xml:space="preserve">b: break nella serie </t>
        </r>
      </text>
    </comment>
    <comment ref="E59" authorId="0" shapeId="0">
      <text>
        <r>
          <rPr>
            <sz val="9"/>
            <color indexed="81"/>
            <rFont val="Tahoma"/>
            <family val="2"/>
          </rPr>
          <t xml:space="preserve">b: break nella serie </t>
        </r>
      </text>
    </comment>
    <comment ref="F59" authorId="0" shapeId="0">
      <text>
        <r>
          <rPr>
            <sz val="9"/>
            <color indexed="81"/>
            <rFont val="Tahoma"/>
            <family val="2"/>
          </rPr>
          <t xml:space="preserve">p: dato provvisorio </t>
        </r>
      </text>
    </comment>
    <comment ref="D60" authorId="0" shapeId="0">
      <text>
        <r>
          <rPr>
            <sz val="9"/>
            <color indexed="81"/>
            <rFont val="Tahoma"/>
            <family val="2"/>
          </rPr>
          <t xml:space="preserve">b: break nella serie </t>
        </r>
      </text>
    </comment>
    <comment ref="E60" authorId="0" shapeId="0">
      <text>
        <r>
          <rPr>
            <sz val="9"/>
            <color indexed="81"/>
            <rFont val="Tahoma"/>
            <family val="2"/>
          </rPr>
          <t xml:space="preserve">b: break nella serie </t>
        </r>
      </text>
    </comment>
    <comment ref="F60" authorId="0" shapeId="0">
      <text>
        <r>
          <rPr>
            <sz val="9"/>
            <color indexed="81"/>
            <rFont val="Tahoma"/>
            <family val="2"/>
          </rPr>
          <t xml:space="preserve">p: dato provvisorio </t>
        </r>
      </text>
    </comment>
    <comment ref="D61" authorId="0" shapeId="0">
      <text>
        <r>
          <rPr>
            <sz val="9"/>
            <color indexed="81"/>
            <rFont val="Tahoma"/>
            <family val="2"/>
          </rPr>
          <t xml:space="preserve">b: break nella serie </t>
        </r>
      </text>
    </comment>
    <comment ref="E61" authorId="0" shapeId="0">
      <text>
        <r>
          <rPr>
            <sz val="9"/>
            <color indexed="81"/>
            <rFont val="Tahoma"/>
            <family val="2"/>
          </rPr>
          <t xml:space="preserve">b: break nella serie </t>
        </r>
      </text>
    </comment>
    <comment ref="F61" authorId="0" shapeId="0">
      <text>
        <r>
          <rPr>
            <sz val="9"/>
            <color indexed="81"/>
            <rFont val="Tahoma"/>
            <family val="2"/>
          </rPr>
          <t xml:space="preserve">p: dato provvisorio </t>
        </r>
      </text>
    </comment>
    <comment ref="D62" authorId="0" shapeId="0">
      <text>
        <r>
          <rPr>
            <sz val="9"/>
            <color indexed="81"/>
            <rFont val="Tahoma"/>
            <family val="2"/>
          </rPr>
          <t xml:space="preserve">b: break nella serie </t>
        </r>
      </text>
    </comment>
    <comment ref="E62" authorId="0" shapeId="0">
      <text>
        <r>
          <rPr>
            <sz val="9"/>
            <color indexed="81"/>
            <rFont val="Tahoma"/>
            <family val="2"/>
          </rPr>
          <t xml:space="preserve">b: break nella serie </t>
        </r>
      </text>
    </comment>
    <comment ref="F62" authorId="0" shapeId="0">
      <text>
        <r>
          <rPr>
            <sz val="9"/>
            <color indexed="81"/>
            <rFont val="Tahoma"/>
            <family val="2"/>
          </rPr>
          <t xml:space="preserve">p: dato provvisorio </t>
        </r>
      </text>
    </comment>
    <comment ref="D63" authorId="0" shapeId="0">
      <text>
        <r>
          <rPr>
            <sz val="9"/>
            <color indexed="81"/>
            <rFont val="Tahoma"/>
            <family val="2"/>
          </rPr>
          <t xml:space="preserve">b: break nella serie </t>
        </r>
      </text>
    </comment>
    <comment ref="E63" authorId="0" shapeId="0">
      <text>
        <r>
          <rPr>
            <sz val="9"/>
            <color indexed="81"/>
            <rFont val="Tahoma"/>
            <family val="2"/>
          </rPr>
          <t xml:space="preserve">b: break nella serie </t>
        </r>
      </text>
    </comment>
    <comment ref="F63" authorId="0" shapeId="0">
      <text>
        <r>
          <rPr>
            <sz val="9"/>
            <color indexed="81"/>
            <rFont val="Tahoma"/>
            <family val="2"/>
          </rPr>
          <t xml:space="preserve">p: dato provvisorio </t>
        </r>
      </text>
    </comment>
    <comment ref="D64" authorId="0" shapeId="0">
      <text>
        <r>
          <rPr>
            <sz val="9"/>
            <color indexed="81"/>
            <rFont val="Tahoma"/>
            <family val="2"/>
          </rPr>
          <t xml:space="preserve">b: break nella serie </t>
        </r>
      </text>
    </comment>
    <comment ref="E64" authorId="0" shapeId="0">
      <text>
        <r>
          <rPr>
            <sz val="9"/>
            <color indexed="81"/>
            <rFont val="Tahoma"/>
            <family val="2"/>
          </rPr>
          <t xml:space="preserve">b: break nella serie </t>
        </r>
      </text>
    </comment>
    <comment ref="F64" authorId="0" shapeId="0">
      <text>
        <r>
          <rPr>
            <sz val="9"/>
            <color indexed="81"/>
            <rFont val="Tahoma"/>
            <family val="2"/>
          </rPr>
          <t xml:space="preserve">p: dato provvisorio </t>
        </r>
      </text>
    </comment>
    <comment ref="D65" authorId="0" shapeId="0">
      <text>
        <r>
          <rPr>
            <sz val="9"/>
            <color indexed="81"/>
            <rFont val="Tahoma"/>
            <family val="2"/>
          </rPr>
          <t xml:space="preserve">b: break nella serie </t>
        </r>
      </text>
    </comment>
    <comment ref="E65" authorId="0" shapeId="0">
      <text>
        <r>
          <rPr>
            <sz val="9"/>
            <color indexed="81"/>
            <rFont val="Tahoma"/>
            <family val="2"/>
          </rPr>
          <t xml:space="preserve">b: break nella serie </t>
        </r>
      </text>
    </comment>
    <comment ref="F65" authorId="0" shapeId="0">
      <text>
        <r>
          <rPr>
            <sz val="9"/>
            <color indexed="81"/>
            <rFont val="Tahoma"/>
            <family val="2"/>
          </rPr>
          <t xml:space="preserve">p: dato provvisorio </t>
        </r>
      </text>
    </comment>
    <comment ref="D66" authorId="0" shapeId="0">
      <text>
        <r>
          <rPr>
            <sz val="9"/>
            <color indexed="81"/>
            <rFont val="Tahoma"/>
            <family val="2"/>
          </rPr>
          <t xml:space="preserve">b: break nella serie </t>
        </r>
      </text>
    </comment>
    <comment ref="E66" authorId="0" shapeId="0">
      <text>
        <r>
          <rPr>
            <sz val="9"/>
            <color indexed="81"/>
            <rFont val="Tahoma"/>
            <family val="2"/>
          </rPr>
          <t xml:space="preserve">b: break nella serie </t>
        </r>
      </text>
    </comment>
    <comment ref="F66" authorId="0" shapeId="0">
      <text>
        <r>
          <rPr>
            <sz val="9"/>
            <color indexed="81"/>
            <rFont val="Tahoma"/>
            <family val="2"/>
          </rPr>
          <t xml:space="preserve">p: dato provvisorio </t>
        </r>
      </text>
    </comment>
    <comment ref="D67" authorId="0" shapeId="0">
      <text>
        <r>
          <rPr>
            <sz val="9"/>
            <color indexed="81"/>
            <rFont val="Tahoma"/>
            <family val="2"/>
          </rPr>
          <t xml:space="preserve">b: break nella serie </t>
        </r>
      </text>
    </comment>
    <comment ref="E67" authorId="0" shapeId="0">
      <text>
        <r>
          <rPr>
            <sz val="9"/>
            <color indexed="81"/>
            <rFont val="Tahoma"/>
            <family val="2"/>
          </rPr>
          <t xml:space="preserve">b: break nella serie </t>
        </r>
      </text>
    </comment>
    <comment ref="F67" authorId="0" shapeId="0">
      <text>
        <r>
          <rPr>
            <sz val="9"/>
            <color indexed="81"/>
            <rFont val="Tahoma"/>
            <family val="2"/>
          </rPr>
          <t xml:space="preserve">p: dato provvisorio </t>
        </r>
      </text>
    </comment>
    <comment ref="D68" authorId="0" shapeId="0">
      <text>
        <r>
          <rPr>
            <sz val="9"/>
            <color indexed="81"/>
            <rFont val="Tahoma"/>
            <family val="2"/>
          </rPr>
          <t xml:space="preserve">b: break nella serie </t>
        </r>
      </text>
    </comment>
    <comment ref="E68" authorId="0" shapeId="0">
      <text>
        <r>
          <rPr>
            <sz val="9"/>
            <color indexed="81"/>
            <rFont val="Tahoma"/>
            <family val="2"/>
          </rPr>
          <t xml:space="preserve">b: break nella serie </t>
        </r>
      </text>
    </comment>
    <comment ref="F68" authorId="0" shapeId="0">
      <text>
        <r>
          <rPr>
            <sz val="9"/>
            <color indexed="81"/>
            <rFont val="Tahoma"/>
            <family val="2"/>
          </rPr>
          <t xml:space="preserve">p: dato provvisorio </t>
        </r>
      </text>
    </comment>
    <comment ref="D69" authorId="0" shapeId="0">
      <text>
        <r>
          <rPr>
            <sz val="9"/>
            <color indexed="81"/>
            <rFont val="Tahoma"/>
            <family val="2"/>
          </rPr>
          <t xml:space="preserve">b: break nella serie </t>
        </r>
      </text>
    </comment>
    <comment ref="E69" authorId="0" shapeId="0">
      <text>
        <r>
          <rPr>
            <sz val="9"/>
            <color indexed="81"/>
            <rFont val="Tahoma"/>
            <family val="2"/>
          </rPr>
          <t xml:space="preserve">b: break nella serie </t>
        </r>
      </text>
    </comment>
    <comment ref="F69" authorId="0" shapeId="0">
      <text>
        <r>
          <rPr>
            <sz val="9"/>
            <color indexed="81"/>
            <rFont val="Tahoma"/>
            <family val="2"/>
          </rPr>
          <t xml:space="preserve">p: dato provvisorio </t>
        </r>
      </text>
    </comment>
    <comment ref="D70" authorId="0" shapeId="0">
      <text>
        <r>
          <rPr>
            <sz val="9"/>
            <color indexed="81"/>
            <rFont val="Tahoma"/>
            <family val="2"/>
          </rPr>
          <t xml:space="preserve">b: break nella serie </t>
        </r>
      </text>
    </comment>
    <comment ref="E70" authorId="0" shapeId="0">
      <text>
        <r>
          <rPr>
            <sz val="9"/>
            <color indexed="81"/>
            <rFont val="Tahoma"/>
            <family val="2"/>
          </rPr>
          <t xml:space="preserve">b: break nella serie </t>
        </r>
      </text>
    </comment>
    <comment ref="F70" authorId="0" shapeId="0">
      <text>
        <r>
          <rPr>
            <sz val="9"/>
            <color indexed="81"/>
            <rFont val="Tahoma"/>
            <family val="2"/>
          </rPr>
          <t xml:space="preserve">p: dato provvisorio </t>
        </r>
      </text>
    </comment>
    <comment ref="D71" authorId="0" shapeId="0">
      <text>
        <r>
          <rPr>
            <sz val="9"/>
            <color indexed="81"/>
            <rFont val="Tahoma"/>
            <family val="2"/>
          </rPr>
          <t xml:space="preserve">b: break nella serie </t>
        </r>
      </text>
    </comment>
    <comment ref="E71" authorId="0" shapeId="0">
      <text>
        <r>
          <rPr>
            <sz val="9"/>
            <color indexed="81"/>
            <rFont val="Tahoma"/>
            <family val="2"/>
          </rPr>
          <t xml:space="preserve">b: break nella serie </t>
        </r>
      </text>
    </comment>
    <comment ref="F71" authorId="0" shapeId="0">
      <text>
        <r>
          <rPr>
            <sz val="9"/>
            <color indexed="81"/>
            <rFont val="Tahoma"/>
            <family val="2"/>
          </rPr>
          <t xml:space="preserve">p: dato provvisorio </t>
        </r>
      </text>
    </comment>
    <comment ref="D72" authorId="0" shapeId="0">
      <text>
        <r>
          <rPr>
            <sz val="9"/>
            <color indexed="81"/>
            <rFont val="Tahoma"/>
            <family val="2"/>
          </rPr>
          <t xml:space="preserve">b: break nella serie </t>
        </r>
      </text>
    </comment>
    <comment ref="E72" authorId="0" shapeId="0">
      <text>
        <r>
          <rPr>
            <sz val="9"/>
            <color indexed="81"/>
            <rFont val="Tahoma"/>
            <family val="2"/>
          </rPr>
          <t xml:space="preserve">b: break nella serie </t>
        </r>
      </text>
    </comment>
    <comment ref="F72" authorId="0" shapeId="0">
      <text>
        <r>
          <rPr>
            <sz val="9"/>
            <color indexed="81"/>
            <rFont val="Tahoma"/>
            <family val="2"/>
          </rPr>
          <t xml:space="preserve">p: dato provvisorio </t>
        </r>
      </text>
    </comment>
    <comment ref="D73" authorId="0" shapeId="0">
      <text>
        <r>
          <rPr>
            <sz val="9"/>
            <color indexed="81"/>
            <rFont val="Tahoma"/>
            <family val="2"/>
          </rPr>
          <t xml:space="preserve">b: break nella serie </t>
        </r>
      </text>
    </comment>
    <comment ref="E73" authorId="0" shapeId="0">
      <text>
        <r>
          <rPr>
            <sz val="9"/>
            <color indexed="81"/>
            <rFont val="Tahoma"/>
            <family val="2"/>
          </rPr>
          <t xml:space="preserve">b: break nella serie </t>
        </r>
      </text>
    </comment>
    <comment ref="F73" authorId="0" shapeId="0">
      <text>
        <r>
          <rPr>
            <sz val="9"/>
            <color indexed="81"/>
            <rFont val="Tahoma"/>
            <family val="2"/>
          </rPr>
          <t xml:space="preserve">p: dato provvisorio </t>
        </r>
      </text>
    </comment>
    <comment ref="D74" authorId="0" shapeId="0">
      <text>
        <r>
          <rPr>
            <sz val="9"/>
            <color indexed="81"/>
            <rFont val="Tahoma"/>
            <family val="2"/>
          </rPr>
          <t xml:space="preserve">b: break nella serie </t>
        </r>
      </text>
    </comment>
    <comment ref="E74" authorId="0" shapeId="0">
      <text>
        <r>
          <rPr>
            <sz val="9"/>
            <color indexed="81"/>
            <rFont val="Tahoma"/>
            <family val="2"/>
          </rPr>
          <t xml:space="preserve">b: break nella serie </t>
        </r>
      </text>
    </comment>
    <comment ref="F74" authorId="0" shapeId="0">
      <text>
        <r>
          <rPr>
            <sz val="9"/>
            <color indexed="81"/>
            <rFont val="Tahoma"/>
            <family val="2"/>
          </rPr>
          <t xml:space="preserve">p: dato provvisorio </t>
        </r>
      </text>
    </comment>
    <comment ref="D75" authorId="0" shapeId="0">
      <text>
        <r>
          <rPr>
            <sz val="9"/>
            <color indexed="81"/>
            <rFont val="Tahoma"/>
            <family val="2"/>
          </rPr>
          <t xml:space="preserve">b: break nella serie </t>
        </r>
      </text>
    </comment>
    <comment ref="E75" authorId="0" shapeId="0">
      <text>
        <r>
          <rPr>
            <sz val="9"/>
            <color indexed="81"/>
            <rFont val="Tahoma"/>
            <family val="2"/>
          </rPr>
          <t xml:space="preserve">b: break nella serie </t>
        </r>
      </text>
    </comment>
    <comment ref="F75" authorId="0" shapeId="0">
      <text>
        <r>
          <rPr>
            <sz val="9"/>
            <color indexed="81"/>
            <rFont val="Tahoma"/>
            <family val="2"/>
          </rPr>
          <t xml:space="preserve">p: dato provvisorio </t>
        </r>
      </text>
    </comment>
    <comment ref="D76" authorId="0" shapeId="0">
      <text>
        <r>
          <rPr>
            <sz val="9"/>
            <color indexed="81"/>
            <rFont val="Tahoma"/>
            <family val="2"/>
          </rPr>
          <t xml:space="preserve">b: break nella serie </t>
        </r>
      </text>
    </comment>
    <comment ref="E76" authorId="0" shapeId="0">
      <text>
        <r>
          <rPr>
            <sz val="9"/>
            <color indexed="81"/>
            <rFont val="Tahoma"/>
            <family val="2"/>
          </rPr>
          <t xml:space="preserve">b: break nella serie </t>
        </r>
      </text>
    </comment>
    <comment ref="F76" authorId="0" shapeId="0">
      <text>
        <r>
          <rPr>
            <sz val="9"/>
            <color indexed="81"/>
            <rFont val="Tahoma"/>
            <family val="2"/>
          </rPr>
          <t xml:space="preserve">p: dato provvisorio </t>
        </r>
      </text>
    </comment>
    <comment ref="D77" authorId="0" shapeId="0">
      <text>
        <r>
          <rPr>
            <sz val="9"/>
            <color indexed="81"/>
            <rFont val="Tahoma"/>
            <family val="2"/>
          </rPr>
          <t xml:space="preserve">b: break nella serie </t>
        </r>
      </text>
    </comment>
    <comment ref="E77" authorId="0" shapeId="0">
      <text>
        <r>
          <rPr>
            <sz val="9"/>
            <color indexed="81"/>
            <rFont val="Tahoma"/>
            <family val="2"/>
          </rPr>
          <t xml:space="preserve">b: break nella serie </t>
        </r>
      </text>
    </comment>
    <comment ref="F77" authorId="0" shapeId="0">
      <text>
        <r>
          <rPr>
            <sz val="9"/>
            <color indexed="81"/>
            <rFont val="Tahoma"/>
            <family val="2"/>
          </rPr>
          <t xml:space="preserve">p: dato provvisorio </t>
        </r>
      </text>
    </comment>
    <comment ref="D78" authorId="0" shapeId="0">
      <text>
        <r>
          <rPr>
            <sz val="9"/>
            <color indexed="81"/>
            <rFont val="Tahoma"/>
            <family val="2"/>
          </rPr>
          <t xml:space="preserve">b: break nella serie </t>
        </r>
      </text>
    </comment>
    <comment ref="E78" authorId="0" shapeId="0">
      <text>
        <r>
          <rPr>
            <sz val="9"/>
            <color indexed="81"/>
            <rFont val="Tahoma"/>
            <family val="2"/>
          </rPr>
          <t xml:space="preserve">b: break nella serie </t>
        </r>
      </text>
    </comment>
    <comment ref="F78" authorId="0" shapeId="0">
      <text>
        <r>
          <rPr>
            <sz val="9"/>
            <color indexed="81"/>
            <rFont val="Tahoma"/>
            <family val="2"/>
          </rPr>
          <t xml:space="preserve">p: dato provvisorio </t>
        </r>
      </text>
    </comment>
    <comment ref="D79" authorId="0" shapeId="0">
      <text>
        <r>
          <rPr>
            <sz val="9"/>
            <color indexed="81"/>
            <rFont val="Tahoma"/>
            <family val="2"/>
          </rPr>
          <t xml:space="preserve">b: break nella serie </t>
        </r>
      </text>
    </comment>
    <comment ref="E79" authorId="0" shapeId="0">
      <text>
        <r>
          <rPr>
            <sz val="9"/>
            <color indexed="81"/>
            <rFont val="Tahoma"/>
            <family val="2"/>
          </rPr>
          <t xml:space="preserve">b: break nella serie </t>
        </r>
      </text>
    </comment>
    <comment ref="F79" authorId="0" shapeId="0">
      <text>
        <r>
          <rPr>
            <sz val="9"/>
            <color indexed="81"/>
            <rFont val="Tahoma"/>
            <family val="2"/>
          </rPr>
          <t xml:space="preserve">p: dato provvisorio </t>
        </r>
      </text>
    </comment>
    <comment ref="D80" authorId="0" shapeId="0">
      <text>
        <r>
          <rPr>
            <sz val="9"/>
            <color indexed="81"/>
            <rFont val="Tahoma"/>
            <family val="2"/>
          </rPr>
          <t xml:space="preserve">b: break nella serie </t>
        </r>
      </text>
    </comment>
    <comment ref="E80" authorId="0" shapeId="0">
      <text>
        <r>
          <rPr>
            <sz val="9"/>
            <color indexed="81"/>
            <rFont val="Tahoma"/>
            <family val="2"/>
          </rPr>
          <t xml:space="preserve">b: break nella serie </t>
        </r>
      </text>
    </comment>
    <comment ref="F80" authorId="0" shapeId="0">
      <text>
        <r>
          <rPr>
            <sz val="9"/>
            <color indexed="81"/>
            <rFont val="Tahoma"/>
            <family val="2"/>
          </rPr>
          <t xml:space="preserve">p: dato provvisorio </t>
        </r>
      </text>
    </comment>
    <comment ref="D81" authorId="0" shapeId="0">
      <text>
        <r>
          <rPr>
            <sz val="9"/>
            <color indexed="81"/>
            <rFont val="Tahoma"/>
            <family val="2"/>
          </rPr>
          <t xml:space="preserve">b: break nella serie </t>
        </r>
      </text>
    </comment>
    <comment ref="E81" authorId="0" shapeId="0">
      <text>
        <r>
          <rPr>
            <sz val="9"/>
            <color indexed="81"/>
            <rFont val="Tahoma"/>
            <family val="2"/>
          </rPr>
          <t xml:space="preserve">b: break nella serie </t>
        </r>
      </text>
    </comment>
    <comment ref="F81" authorId="0" shapeId="0">
      <text>
        <r>
          <rPr>
            <sz val="9"/>
            <color indexed="81"/>
            <rFont val="Tahoma"/>
            <family val="2"/>
          </rPr>
          <t xml:space="preserve">p: dato provvisorio </t>
        </r>
      </text>
    </comment>
    <comment ref="D82" authorId="0" shapeId="0">
      <text>
        <r>
          <rPr>
            <sz val="9"/>
            <color indexed="81"/>
            <rFont val="Tahoma"/>
            <family val="2"/>
          </rPr>
          <t xml:space="preserve">b: break nella serie </t>
        </r>
      </text>
    </comment>
    <comment ref="E82" authorId="0" shapeId="0">
      <text>
        <r>
          <rPr>
            <sz val="9"/>
            <color indexed="81"/>
            <rFont val="Tahoma"/>
            <family val="2"/>
          </rPr>
          <t xml:space="preserve">b: break nella serie </t>
        </r>
      </text>
    </comment>
    <comment ref="F82" authorId="0" shapeId="0">
      <text>
        <r>
          <rPr>
            <sz val="9"/>
            <color indexed="81"/>
            <rFont val="Tahoma"/>
            <family val="2"/>
          </rPr>
          <t xml:space="preserve">p: dato provvisorio </t>
        </r>
      </text>
    </comment>
    <comment ref="D83" authorId="0" shapeId="0">
      <text>
        <r>
          <rPr>
            <sz val="9"/>
            <color indexed="81"/>
            <rFont val="Tahoma"/>
            <family val="2"/>
          </rPr>
          <t xml:space="preserve">b: break nella serie </t>
        </r>
      </text>
    </comment>
    <comment ref="E83" authorId="0" shapeId="0">
      <text>
        <r>
          <rPr>
            <sz val="9"/>
            <color indexed="81"/>
            <rFont val="Tahoma"/>
            <family val="2"/>
          </rPr>
          <t xml:space="preserve">b: break nella serie </t>
        </r>
      </text>
    </comment>
    <comment ref="F83" authorId="0" shapeId="0">
      <text>
        <r>
          <rPr>
            <sz val="9"/>
            <color indexed="81"/>
            <rFont val="Tahoma"/>
            <family val="2"/>
          </rPr>
          <t xml:space="preserve">p: dato provvisorio </t>
        </r>
      </text>
    </comment>
    <comment ref="D84" authorId="0" shapeId="0">
      <text>
        <r>
          <rPr>
            <sz val="9"/>
            <color indexed="81"/>
            <rFont val="Tahoma"/>
            <family val="2"/>
          </rPr>
          <t xml:space="preserve">b: break nella serie </t>
        </r>
      </text>
    </comment>
    <comment ref="E84" authorId="0" shapeId="0">
      <text>
        <r>
          <rPr>
            <sz val="9"/>
            <color indexed="81"/>
            <rFont val="Tahoma"/>
            <family val="2"/>
          </rPr>
          <t xml:space="preserve">b: break nella serie </t>
        </r>
      </text>
    </comment>
    <comment ref="F84" authorId="0" shapeId="0">
      <text>
        <r>
          <rPr>
            <sz val="9"/>
            <color indexed="81"/>
            <rFont val="Tahoma"/>
            <family val="2"/>
          </rPr>
          <t xml:space="preserve">p: dato provvisorio </t>
        </r>
      </text>
    </comment>
    <comment ref="D85" authorId="0" shapeId="0">
      <text>
        <r>
          <rPr>
            <sz val="9"/>
            <color indexed="81"/>
            <rFont val="Tahoma"/>
            <family val="2"/>
          </rPr>
          <t xml:space="preserve">b: break nella serie </t>
        </r>
      </text>
    </comment>
    <comment ref="E85" authorId="0" shapeId="0">
      <text>
        <r>
          <rPr>
            <sz val="9"/>
            <color indexed="81"/>
            <rFont val="Tahoma"/>
            <family val="2"/>
          </rPr>
          <t xml:space="preserve">b: break nella serie </t>
        </r>
      </text>
    </comment>
    <comment ref="F85" authorId="0" shapeId="0">
      <text>
        <r>
          <rPr>
            <sz val="9"/>
            <color indexed="81"/>
            <rFont val="Tahoma"/>
            <family val="2"/>
          </rPr>
          <t xml:space="preserve">p: dato provvisorio </t>
        </r>
      </text>
    </comment>
    <comment ref="D86" authorId="0" shapeId="0">
      <text>
        <r>
          <rPr>
            <sz val="9"/>
            <color indexed="81"/>
            <rFont val="Tahoma"/>
            <family val="2"/>
          </rPr>
          <t xml:space="preserve">b: break nella serie </t>
        </r>
      </text>
    </comment>
    <comment ref="E86" authorId="0" shapeId="0">
      <text>
        <r>
          <rPr>
            <sz val="9"/>
            <color indexed="81"/>
            <rFont val="Tahoma"/>
            <family val="2"/>
          </rPr>
          <t xml:space="preserve">b: break nella serie </t>
        </r>
      </text>
    </comment>
    <comment ref="F86" authorId="0" shapeId="0">
      <text>
        <r>
          <rPr>
            <sz val="9"/>
            <color indexed="81"/>
            <rFont val="Tahoma"/>
            <family val="2"/>
          </rPr>
          <t xml:space="preserve">p: dato provvisorio </t>
        </r>
      </text>
    </comment>
    <comment ref="D87" authorId="0" shapeId="0">
      <text>
        <r>
          <rPr>
            <sz val="9"/>
            <color indexed="81"/>
            <rFont val="Tahoma"/>
            <family val="2"/>
          </rPr>
          <t xml:space="preserve">b: break nella serie </t>
        </r>
      </text>
    </comment>
    <comment ref="E87" authorId="0" shapeId="0">
      <text>
        <r>
          <rPr>
            <sz val="9"/>
            <color indexed="81"/>
            <rFont val="Tahoma"/>
            <family val="2"/>
          </rPr>
          <t xml:space="preserve">b: break nella serie </t>
        </r>
      </text>
    </comment>
    <comment ref="F87" authorId="0" shapeId="0">
      <text>
        <r>
          <rPr>
            <sz val="9"/>
            <color indexed="81"/>
            <rFont val="Tahoma"/>
            <family val="2"/>
          </rPr>
          <t xml:space="preserve">p: dato provvisorio </t>
        </r>
      </text>
    </comment>
    <comment ref="D88" authorId="0" shapeId="0">
      <text>
        <r>
          <rPr>
            <sz val="9"/>
            <color indexed="81"/>
            <rFont val="Tahoma"/>
            <family val="2"/>
          </rPr>
          <t xml:space="preserve">b: break nella serie </t>
        </r>
      </text>
    </comment>
    <comment ref="E88" authorId="0" shapeId="0">
      <text>
        <r>
          <rPr>
            <sz val="9"/>
            <color indexed="81"/>
            <rFont val="Tahoma"/>
            <family val="2"/>
          </rPr>
          <t xml:space="preserve">b: break nella serie </t>
        </r>
      </text>
    </comment>
    <comment ref="F88" authorId="0" shapeId="0">
      <text>
        <r>
          <rPr>
            <sz val="9"/>
            <color indexed="81"/>
            <rFont val="Tahoma"/>
            <family val="2"/>
          </rPr>
          <t xml:space="preserve">p: dato provvisorio </t>
        </r>
      </text>
    </comment>
    <comment ref="D89" authorId="0" shapeId="0">
      <text>
        <r>
          <rPr>
            <sz val="9"/>
            <color indexed="81"/>
            <rFont val="Tahoma"/>
            <family val="2"/>
          </rPr>
          <t xml:space="preserve">b: break nella serie </t>
        </r>
      </text>
    </comment>
    <comment ref="E89" authorId="0" shapeId="0">
      <text>
        <r>
          <rPr>
            <sz val="9"/>
            <color indexed="81"/>
            <rFont val="Tahoma"/>
            <family val="2"/>
          </rPr>
          <t xml:space="preserve">b: break nella serie </t>
        </r>
      </text>
    </comment>
    <comment ref="F89" authorId="0" shapeId="0">
      <text>
        <r>
          <rPr>
            <sz val="9"/>
            <color indexed="81"/>
            <rFont val="Tahoma"/>
            <family val="2"/>
          </rPr>
          <t xml:space="preserve">p: dato provvisorio </t>
        </r>
      </text>
    </comment>
    <comment ref="D90" authorId="0" shapeId="0">
      <text>
        <r>
          <rPr>
            <sz val="9"/>
            <color indexed="81"/>
            <rFont val="Tahoma"/>
            <family val="2"/>
          </rPr>
          <t xml:space="preserve">b: break nella serie </t>
        </r>
      </text>
    </comment>
    <comment ref="E90" authorId="0" shapeId="0">
      <text>
        <r>
          <rPr>
            <sz val="9"/>
            <color indexed="81"/>
            <rFont val="Tahoma"/>
            <family val="2"/>
          </rPr>
          <t xml:space="preserve">b: break nella serie </t>
        </r>
      </text>
    </comment>
    <comment ref="F90" authorId="0" shapeId="0">
      <text>
        <r>
          <rPr>
            <sz val="9"/>
            <color indexed="81"/>
            <rFont val="Tahoma"/>
            <family val="2"/>
          </rPr>
          <t xml:space="preserve">p: dato provvisorio </t>
        </r>
      </text>
    </comment>
    <comment ref="D91" authorId="0" shapeId="0">
      <text>
        <r>
          <rPr>
            <sz val="9"/>
            <color indexed="81"/>
            <rFont val="Tahoma"/>
            <family val="2"/>
          </rPr>
          <t xml:space="preserve">b: break nella serie </t>
        </r>
      </text>
    </comment>
    <comment ref="E91" authorId="0" shapeId="0">
      <text>
        <r>
          <rPr>
            <sz val="9"/>
            <color indexed="81"/>
            <rFont val="Tahoma"/>
            <family val="2"/>
          </rPr>
          <t xml:space="preserve">b: break nella serie </t>
        </r>
      </text>
    </comment>
    <comment ref="F91" authorId="0" shapeId="0">
      <text>
        <r>
          <rPr>
            <sz val="9"/>
            <color indexed="81"/>
            <rFont val="Tahoma"/>
            <family val="2"/>
          </rPr>
          <t xml:space="preserve">p: dato provvisorio </t>
        </r>
      </text>
    </comment>
    <comment ref="D92" authorId="0" shapeId="0">
      <text>
        <r>
          <rPr>
            <sz val="9"/>
            <color indexed="81"/>
            <rFont val="Tahoma"/>
            <family val="2"/>
          </rPr>
          <t xml:space="preserve">b: break nella serie </t>
        </r>
      </text>
    </comment>
    <comment ref="E92" authorId="0" shapeId="0">
      <text>
        <r>
          <rPr>
            <sz val="9"/>
            <color indexed="81"/>
            <rFont val="Tahoma"/>
            <family val="2"/>
          </rPr>
          <t xml:space="preserve">b: break nella serie </t>
        </r>
      </text>
    </comment>
    <comment ref="F92" authorId="0" shapeId="0">
      <text>
        <r>
          <rPr>
            <sz val="9"/>
            <color indexed="81"/>
            <rFont val="Tahoma"/>
            <family val="2"/>
          </rPr>
          <t xml:space="preserve">p: dato provvisorio </t>
        </r>
      </text>
    </comment>
    <comment ref="D93" authorId="0" shapeId="0">
      <text>
        <r>
          <rPr>
            <sz val="9"/>
            <color indexed="81"/>
            <rFont val="Tahoma"/>
            <family val="2"/>
          </rPr>
          <t xml:space="preserve">b: break nella serie </t>
        </r>
      </text>
    </comment>
    <comment ref="E93" authorId="0" shapeId="0">
      <text>
        <r>
          <rPr>
            <sz val="9"/>
            <color indexed="81"/>
            <rFont val="Tahoma"/>
            <family val="2"/>
          </rPr>
          <t xml:space="preserve">b: break nella serie </t>
        </r>
      </text>
    </comment>
    <comment ref="F93" authorId="0" shapeId="0">
      <text>
        <r>
          <rPr>
            <sz val="9"/>
            <color indexed="81"/>
            <rFont val="Tahoma"/>
            <family val="2"/>
          </rPr>
          <t xml:space="preserve">p: dato provvisorio </t>
        </r>
      </text>
    </comment>
    <comment ref="D94" authorId="0" shapeId="0">
      <text>
        <r>
          <rPr>
            <sz val="9"/>
            <color indexed="81"/>
            <rFont val="Tahoma"/>
            <family val="2"/>
          </rPr>
          <t xml:space="preserve">b: break nella serie </t>
        </r>
      </text>
    </comment>
    <comment ref="E94" authorId="0" shapeId="0">
      <text>
        <r>
          <rPr>
            <sz val="9"/>
            <color indexed="81"/>
            <rFont val="Tahoma"/>
            <family val="2"/>
          </rPr>
          <t xml:space="preserve">b: break nella serie </t>
        </r>
      </text>
    </comment>
    <comment ref="F94" authorId="0" shapeId="0">
      <text>
        <r>
          <rPr>
            <sz val="9"/>
            <color indexed="81"/>
            <rFont val="Tahoma"/>
            <family val="2"/>
          </rPr>
          <t xml:space="preserve">p: dato provvisorio </t>
        </r>
      </text>
    </comment>
    <comment ref="D95" authorId="0" shapeId="0">
      <text>
        <r>
          <rPr>
            <sz val="9"/>
            <color indexed="81"/>
            <rFont val="Tahoma"/>
            <family val="2"/>
          </rPr>
          <t xml:space="preserve">b: break nella serie </t>
        </r>
      </text>
    </comment>
    <comment ref="E95" authorId="0" shapeId="0">
      <text>
        <r>
          <rPr>
            <sz val="9"/>
            <color indexed="81"/>
            <rFont val="Tahoma"/>
            <family val="2"/>
          </rPr>
          <t xml:space="preserve">b: break nella serie </t>
        </r>
      </text>
    </comment>
    <comment ref="F95" authorId="0" shapeId="0">
      <text>
        <r>
          <rPr>
            <sz val="9"/>
            <color indexed="81"/>
            <rFont val="Tahoma"/>
            <family val="2"/>
          </rPr>
          <t xml:space="preserve">p: dato provvisorio </t>
        </r>
      </text>
    </comment>
    <comment ref="D96" authorId="0" shapeId="0">
      <text>
        <r>
          <rPr>
            <sz val="9"/>
            <color indexed="81"/>
            <rFont val="Tahoma"/>
            <family val="2"/>
          </rPr>
          <t xml:space="preserve">b: break nella serie </t>
        </r>
      </text>
    </comment>
    <comment ref="E96" authorId="0" shapeId="0">
      <text>
        <r>
          <rPr>
            <sz val="9"/>
            <color indexed="81"/>
            <rFont val="Tahoma"/>
            <family val="2"/>
          </rPr>
          <t xml:space="preserve">b: break nella serie </t>
        </r>
      </text>
    </comment>
    <comment ref="F96" authorId="0" shapeId="0">
      <text>
        <r>
          <rPr>
            <sz val="9"/>
            <color indexed="81"/>
            <rFont val="Tahoma"/>
            <family val="2"/>
          </rPr>
          <t xml:space="preserve">p: dato provvisorio </t>
        </r>
      </text>
    </comment>
    <comment ref="D97" authorId="0" shapeId="0">
      <text>
        <r>
          <rPr>
            <sz val="9"/>
            <color indexed="81"/>
            <rFont val="Tahoma"/>
            <family val="2"/>
          </rPr>
          <t xml:space="preserve">b: break nella serie </t>
        </r>
      </text>
    </comment>
    <comment ref="E97" authorId="0" shapeId="0">
      <text>
        <r>
          <rPr>
            <sz val="9"/>
            <color indexed="81"/>
            <rFont val="Tahoma"/>
            <family val="2"/>
          </rPr>
          <t xml:space="preserve">b: break nella serie </t>
        </r>
      </text>
    </comment>
    <comment ref="F97" authorId="0" shapeId="0">
      <text>
        <r>
          <rPr>
            <sz val="9"/>
            <color indexed="81"/>
            <rFont val="Tahoma"/>
            <family val="2"/>
          </rPr>
          <t xml:space="preserve">p: dato provvisorio </t>
        </r>
      </text>
    </comment>
    <comment ref="D98" authorId="0" shapeId="0">
      <text>
        <r>
          <rPr>
            <sz val="9"/>
            <color indexed="81"/>
            <rFont val="Tahoma"/>
            <family val="2"/>
          </rPr>
          <t xml:space="preserve">b: break nella serie </t>
        </r>
      </text>
    </comment>
    <comment ref="E98" authorId="0" shapeId="0">
      <text>
        <r>
          <rPr>
            <sz val="9"/>
            <color indexed="81"/>
            <rFont val="Tahoma"/>
            <family val="2"/>
          </rPr>
          <t xml:space="preserve">b: break nella serie </t>
        </r>
      </text>
    </comment>
    <comment ref="F98" authorId="0" shapeId="0">
      <text>
        <r>
          <rPr>
            <sz val="9"/>
            <color indexed="81"/>
            <rFont val="Tahoma"/>
            <family val="2"/>
          </rPr>
          <t xml:space="preserve">p: dato provvisorio </t>
        </r>
      </text>
    </comment>
    <comment ref="D99" authorId="0" shapeId="0">
      <text>
        <r>
          <rPr>
            <sz val="9"/>
            <color indexed="81"/>
            <rFont val="Tahoma"/>
            <family val="2"/>
          </rPr>
          <t xml:space="preserve">b: break nella serie </t>
        </r>
      </text>
    </comment>
    <comment ref="E99" authorId="0" shapeId="0">
      <text>
        <r>
          <rPr>
            <sz val="9"/>
            <color indexed="81"/>
            <rFont val="Tahoma"/>
            <family val="2"/>
          </rPr>
          <t xml:space="preserve">b: break nella serie </t>
        </r>
      </text>
    </comment>
    <comment ref="F99" authorId="0" shapeId="0">
      <text>
        <r>
          <rPr>
            <sz val="9"/>
            <color indexed="81"/>
            <rFont val="Tahoma"/>
            <family val="2"/>
          </rPr>
          <t xml:space="preserve">p: dato provvisorio </t>
        </r>
      </text>
    </comment>
    <comment ref="D100" authorId="0" shapeId="0">
      <text>
        <r>
          <rPr>
            <sz val="9"/>
            <color indexed="81"/>
            <rFont val="Tahoma"/>
            <family val="2"/>
          </rPr>
          <t xml:space="preserve">b: break nella serie </t>
        </r>
      </text>
    </comment>
    <comment ref="E100" authorId="0" shapeId="0">
      <text>
        <r>
          <rPr>
            <sz val="9"/>
            <color indexed="81"/>
            <rFont val="Tahoma"/>
            <family val="2"/>
          </rPr>
          <t xml:space="preserve">b: break nella serie </t>
        </r>
      </text>
    </comment>
    <comment ref="F100" authorId="0" shapeId="0">
      <text>
        <r>
          <rPr>
            <sz val="9"/>
            <color indexed="81"/>
            <rFont val="Tahoma"/>
            <family val="2"/>
          </rPr>
          <t xml:space="preserve">p: dato provvisorio </t>
        </r>
      </text>
    </comment>
    <comment ref="D101" authorId="0" shapeId="0">
      <text>
        <r>
          <rPr>
            <sz val="9"/>
            <color indexed="81"/>
            <rFont val="Tahoma"/>
            <family val="2"/>
          </rPr>
          <t xml:space="preserve">b: break nella serie </t>
        </r>
      </text>
    </comment>
    <comment ref="E101" authorId="0" shapeId="0">
      <text>
        <r>
          <rPr>
            <sz val="9"/>
            <color indexed="81"/>
            <rFont val="Tahoma"/>
            <family val="2"/>
          </rPr>
          <t xml:space="preserve">b: break nella serie </t>
        </r>
      </text>
    </comment>
    <comment ref="F101" authorId="0" shapeId="0">
      <text>
        <r>
          <rPr>
            <sz val="9"/>
            <color indexed="81"/>
            <rFont val="Tahoma"/>
            <family val="2"/>
          </rPr>
          <t xml:space="preserve">p: dato provvisorio </t>
        </r>
      </text>
    </comment>
    <comment ref="D102" authorId="0" shapeId="0">
      <text>
        <r>
          <rPr>
            <sz val="9"/>
            <color indexed="81"/>
            <rFont val="Tahoma"/>
            <family val="2"/>
          </rPr>
          <t xml:space="preserve">b: break nella serie </t>
        </r>
      </text>
    </comment>
    <comment ref="E102" authorId="0" shapeId="0">
      <text>
        <r>
          <rPr>
            <sz val="9"/>
            <color indexed="81"/>
            <rFont val="Tahoma"/>
            <family val="2"/>
          </rPr>
          <t xml:space="preserve">b: break nella serie </t>
        </r>
      </text>
    </comment>
    <comment ref="F102" authorId="0" shapeId="0">
      <text>
        <r>
          <rPr>
            <sz val="9"/>
            <color indexed="81"/>
            <rFont val="Tahoma"/>
            <family val="2"/>
          </rPr>
          <t xml:space="preserve">p: dato provvisorio </t>
        </r>
      </text>
    </comment>
    <comment ref="D103" authorId="0" shapeId="0">
      <text>
        <r>
          <rPr>
            <sz val="9"/>
            <color indexed="81"/>
            <rFont val="Tahoma"/>
            <family val="2"/>
          </rPr>
          <t xml:space="preserve">b: break nella serie </t>
        </r>
      </text>
    </comment>
    <comment ref="E103" authorId="0" shapeId="0">
      <text>
        <r>
          <rPr>
            <sz val="9"/>
            <color indexed="81"/>
            <rFont val="Tahoma"/>
            <family val="2"/>
          </rPr>
          <t xml:space="preserve">b: break nella serie </t>
        </r>
      </text>
    </comment>
    <comment ref="F103" authorId="0" shapeId="0">
      <text>
        <r>
          <rPr>
            <sz val="9"/>
            <color indexed="81"/>
            <rFont val="Tahoma"/>
            <family val="2"/>
          </rPr>
          <t xml:space="preserve">p: dato provvisorio </t>
        </r>
      </text>
    </comment>
    <comment ref="D104" authorId="0" shapeId="0">
      <text>
        <r>
          <rPr>
            <sz val="9"/>
            <color indexed="81"/>
            <rFont val="Tahoma"/>
            <family val="2"/>
          </rPr>
          <t xml:space="preserve">b: break nella serie </t>
        </r>
      </text>
    </comment>
    <comment ref="E104" authorId="0" shapeId="0">
      <text>
        <r>
          <rPr>
            <sz val="9"/>
            <color indexed="81"/>
            <rFont val="Tahoma"/>
            <family val="2"/>
          </rPr>
          <t xml:space="preserve">b: break nella serie </t>
        </r>
      </text>
    </comment>
    <comment ref="F104" authorId="0" shapeId="0">
      <text>
        <r>
          <rPr>
            <sz val="9"/>
            <color indexed="81"/>
            <rFont val="Tahoma"/>
            <family val="2"/>
          </rPr>
          <t xml:space="preserve">p: dato provvisorio </t>
        </r>
      </text>
    </comment>
    <comment ref="D105" authorId="0" shapeId="0">
      <text>
        <r>
          <rPr>
            <sz val="9"/>
            <color indexed="81"/>
            <rFont val="Tahoma"/>
            <family val="2"/>
          </rPr>
          <t xml:space="preserve">b: break nella serie </t>
        </r>
      </text>
    </comment>
    <comment ref="E105" authorId="0" shapeId="0">
      <text>
        <r>
          <rPr>
            <sz val="9"/>
            <color indexed="81"/>
            <rFont val="Tahoma"/>
            <family val="2"/>
          </rPr>
          <t xml:space="preserve">b: break nella serie </t>
        </r>
      </text>
    </comment>
    <comment ref="F105" authorId="0" shapeId="0">
      <text>
        <r>
          <rPr>
            <sz val="9"/>
            <color indexed="81"/>
            <rFont val="Tahoma"/>
            <family val="2"/>
          </rPr>
          <t xml:space="preserve">p: dato provvisorio </t>
        </r>
      </text>
    </comment>
    <comment ref="D106" authorId="0" shapeId="0">
      <text>
        <r>
          <rPr>
            <sz val="9"/>
            <color indexed="81"/>
            <rFont val="Tahoma"/>
            <family val="2"/>
          </rPr>
          <t xml:space="preserve">b: break nella serie </t>
        </r>
      </text>
    </comment>
    <comment ref="E106" authorId="0" shapeId="0">
      <text>
        <r>
          <rPr>
            <sz val="9"/>
            <color indexed="81"/>
            <rFont val="Tahoma"/>
            <family val="2"/>
          </rPr>
          <t xml:space="preserve">b: break nella serie </t>
        </r>
      </text>
    </comment>
    <comment ref="F106" authorId="0" shapeId="0">
      <text>
        <r>
          <rPr>
            <sz val="9"/>
            <color indexed="81"/>
            <rFont val="Tahoma"/>
            <family val="2"/>
          </rPr>
          <t xml:space="preserve">p: dato provvisorio </t>
        </r>
      </text>
    </comment>
    <comment ref="D107" authorId="0" shapeId="0">
      <text>
        <r>
          <rPr>
            <sz val="9"/>
            <color indexed="81"/>
            <rFont val="Tahoma"/>
            <family val="2"/>
          </rPr>
          <t xml:space="preserve">b: break nella serie </t>
        </r>
      </text>
    </comment>
    <comment ref="E107" authorId="0" shapeId="0">
      <text>
        <r>
          <rPr>
            <sz val="9"/>
            <color indexed="81"/>
            <rFont val="Tahoma"/>
            <family val="2"/>
          </rPr>
          <t xml:space="preserve">b: break nella serie </t>
        </r>
      </text>
    </comment>
    <comment ref="F107" authorId="0" shapeId="0">
      <text>
        <r>
          <rPr>
            <sz val="9"/>
            <color indexed="81"/>
            <rFont val="Tahoma"/>
            <family val="2"/>
          </rPr>
          <t xml:space="preserve">p: dato provvisorio </t>
        </r>
      </text>
    </comment>
    <comment ref="D108" authorId="0" shapeId="0">
      <text>
        <r>
          <rPr>
            <sz val="9"/>
            <color indexed="81"/>
            <rFont val="Tahoma"/>
            <family val="2"/>
          </rPr>
          <t xml:space="preserve">b: break nella serie </t>
        </r>
      </text>
    </comment>
    <comment ref="E108" authorId="0" shapeId="0">
      <text>
        <r>
          <rPr>
            <sz val="9"/>
            <color indexed="81"/>
            <rFont val="Tahoma"/>
            <family val="2"/>
          </rPr>
          <t xml:space="preserve">b: break nella serie </t>
        </r>
      </text>
    </comment>
    <comment ref="F108" authorId="0" shapeId="0">
      <text>
        <r>
          <rPr>
            <sz val="9"/>
            <color indexed="81"/>
            <rFont val="Tahoma"/>
            <family val="2"/>
          </rPr>
          <t xml:space="preserve">p: dato provvisorio </t>
        </r>
      </text>
    </comment>
    <comment ref="D109" authorId="0" shapeId="0">
      <text>
        <r>
          <rPr>
            <sz val="9"/>
            <color indexed="81"/>
            <rFont val="Tahoma"/>
            <family val="2"/>
          </rPr>
          <t xml:space="preserve">b: break nella serie </t>
        </r>
      </text>
    </comment>
    <comment ref="E109" authorId="0" shapeId="0">
      <text>
        <r>
          <rPr>
            <sz val="9"/>
            <color indexed="81"/>
            <rFont val="Tahoma"/>
            <family val="2"/>
          </rPr>
          <t xml:space="preserve">b: break nella serie </t>
        </r>
      </text>
    </comment>
    <comment ref="F109" authorId="0" shapeId="0">
      <text>
        <r>
          <rPr>
            <sz val="9"/>
            <color indexed="81"/>
            <rFont val="Tahoma"/>
            <family val="2"/>
          </rPr>
          <t xml:space="preserve">p: dato provvisorio </t>
        </r>
      </text>
    </comment>
    <comment ref="D110" authorId="0" shapeId="0">
      <text>
        <r>
          <rPr>
            <sz val="9"/>
            <color indexed="81"/>
            <rFont val="Tahoma"/>
            <family val="2"/>
          </rPr>
          <t xml:space="preserve">b: break nella serie </t>
        </r>
      </text>
    </comment>
    <comment ref="E110" authorId="0" shapeId="0">
      <text>
        <r>
          <rPr>
            <sz val="9"/>
            <color indexed="81"/>
            <rFont val="Tahoma"/>
            <family val="2"/>
          </rPr>
          <t xml:space="preserve">b: break nella serie </t>
        </r>
      </text>
    </comment>
    <comment ref="F110" authorId="0" shapeId="0">
      <text>
        <r>
          <rPr>
            <sz val="9"/>
            <color indexed="81"/>
            <rFont val="Tahoma"/>
            <family val="2"/>
          </rPr>
          <t xml:space="preserve">p: dato provvisorio </t>
        </r>
      </text>
    </comment>
    <comment ref="D111" authorId="0" shapeId="0">
      <text>
        <r>
          <rPr>
            <sz val="9"/>
            <color indexed="81"/>
            <rFont val="Tahoma"/>
            <family val="2"/>
          </rPr>
          <t xml:space="preserve">b: break nella serie </t>
        </r>
      </text>
    </comment>
    <comment ref="E111" authorId="0" shapeId="0">
      <text>
        <r>
          <rPr>
            <sz val="9"/>
            <color indexed="81"/>
            <rFont val="Tahoma"/>
            <family val="2"/>
          </rPr>
          <t xml:space="preserve">b: break nella serie </t>
        </r>
      </text>
    </comment>
    <comment ref="F111" authorId="0" shapeId="0">
      <text>
        <r>
          <rPr>
            <sz val="9"/>
            <color indexed="81"/>
            <rFont val="Tahoma"/>
            <family val="2"/>
          </rPr>
          <t xml:space="preserve">p: dato provvisorio </t>
        </r>
      </text>
    </comment>
    <comment ref="D112" authorId="0" shapeId="0">
      <text>
        <r>
          <rPr>
            <sz val="9"/>
            <color indexed="81"/>
            <rFont val="Tahoma"/>
            <family val="2"/>
          </rPr>
          <t xml:space="preserve">b: break nella serie </t>
        </r>
      </text>
    </comment>
    <comment ref="E112" authorId="0" shapeId="0">
      <text>
        <r>
          <rPr>
            <sz val="9"/>
            <color indexed="81"/>
            <rFont val="Tahoma"/>
            <family val="2"/>
          </rPr>
          <t xml:space="preserve">b: break nella serie </t>
        </r>
      </text>
    </comment>
    <comment ref="F112" authorId="0" shapeId="0">
      <text>
        <r>
          <rPr>
            <sz val="9"/>
            <color indexed="81"/>
            <rFont val="Tahoma"/>
            <family val="2"/>
          </rPr>
          <t xml:space="preserve">p: dato provvisorio </t>
        </r>
      </text>
    </comment>
    <comment ref="D113" authorId="0" shapeId="0">
      <text>
        <r>
          <rPr>
            <sz val="9"/>
            <color indexed="81"/>
            <rFont val="Tahoma"/>
            <family val="2"/>
          </rPr>
          <t xml:space="preserve">b: break nella serie </t>
        </r>
      </text>
    </comment>
    <comment ref="E113" authorId="0" shapeId="0">
      <text>
        <r>
          <rPr>
            <sz val="9"/>
            <color indexed="81"/>
            <rFont val="Tahoma"/>
            <family val="2"/>
          </rPr>
          <t xml:space="preserve">b: break nella serie </t>
        </r>
      </text>
    </comment>
    <comment ref="F113" authorId="0" shapeId="0">
      <text>
        <r>
          <rPr>
            <sz val="9"/>
            <color indexed="81"/>
            <rFont val="Tahoma"/>
            <family val="2"/>
          </rPr>
          <t xml:space="preserve">p: dato provvisorio </t>
        </r>
      </text>
    </comment>
    <comment ref="D114" authorId="0" shapeId="0">
      <text>
        <r>
          <rPr>
            <sz val="9"/>
            <color indexed="81"/>
            <rFont val="Tahoma"/>
            <family val="2"/>
          </rPr>
          <t xml:space="preserve">b: break nella serie </t>
        </r>
      </text>
    </comment>
    <comment ref="E114" authorId="0" shapeId="0">
      <text>
        <r>
          <rPr>
            <sz val="9"/>
            <color indexed="81"/>
            <rFont val="Tahoma"/>
            <family val="2"/>
          </rPr>
          <t xml:space="preserve">b: break nella serie </t>
        </r>
      </text>
    </comment>
    <comment ref="F114" authorId="0" shapeId="0">
      <text>
        <r>
          <rPr>
            <sz val="9"/>
            <color indexed="81"/>
            <rFont val="Tahoma"/>
            <family val="2"/>
          </rPr>
          <t xml:space="preserve">p: dato provvisorio </t>
        </r>
      </text>
    </comment>
    <comment ref="D115" authorId="0" shapeId="0">
      <text>
        <r>
          <rPr>
            <sz val="9"/>
            <color indexed="81"/>
            <rFont val="Tahoma"/>
            <family val="2"/>
          </rPr>
          <t xml:space="preserve">b: break nella serie </t>
        </r>
      </text>
    </comment>
    <comment ref="E115" authorId="0" shapeId="0">
      <text>
        <r>
          <rPr>
            <sz val="9"/>
            <color indexed="81"/>
            <rFont val="Tahoma"/>
            <family val="2"/>
          </rPr>
          <t xml:space="preserve">b: break nella serie </t>
        </r>
      </text>
    </comment>
    <comment ref="F115" authorId="0" shapeId="0">
      <text>
        <r>
          <rPr>
            <sz val="9"/>
            <color indexed="81"/>
            <rFont val="Tahoma"/>
            <family val="2"/>
          </rPr>
          <t xml:space="preserve">p: dato provvisorio </t>
        </r>
      </text>
    </comment>
    <comment ref="D116" authorId="0" shapeId="0">
      <text>
        <r>
          <rPr>
            <sz val="9"/>
            <color indexed="81"/>
            <rFont val="Tahoma"/>
            <family val="2"/>
          </rPr>
          <t xml:space="preserve">b: break nella serie </t>
        </r>
      </text>
    </comment>
    <comment ref="E116" authorId="0" shapeId="0">
      <text>
        <r>
          <rPr>
            <sz val="9"/>
            <color indexed="81"/>
            <rFont val="Tahoma"/>
            <family val="2"/>
          </rPr>
          <t xml:space="preserve">b: break nella serie </t>
        </r>
      </text>
    </comment>
    <comment ref="F116" authorId="0" shapeId="0">
      <text>
        <r>
          <rPr>
            <sz val="9"/>
            <color indexed="81"/>
            <rFont val="Tahoma"/>
            <family val="2"/>
          </rPr>
          <t xml:space="preserve">p: dato provvisorio </t>
        </r>
      </text>
    </comment>
    <comment ref="D117" authorId="0" shapeId="0">
      <text>
        <r>
          <rPr>
            <sz val="9"/>
            <color indexed="81"/>
            <rFont val="Tahoma"/>
            <family val="2"/>
          </rPr>
          <t xml:space="preserve">b: break nella serie </t>
        </r>
      </text>
    </comment>
    <comment ref="E117" authorId="0" shapeId="0">
      <text>
        <r>
          <rPr>
            <sz val="9"/>
            <color indexed="81"/>
            <rFont val="Tahoma"/>
            <family val="2"/>
          </rPr>
          <t xml:space="preserve">b: break nella serie </t>
        </r>
      </text>
    </comment>
    <comment ref="F117" authorId="0" shapeId="0">
      <text>
        <r>
          <rPr>
            <sz val="9"/>
            <color indexed="81"/>
            <rFont val="Tahoma"/>
            <family val="2"/>
          </rPr>
          <t xml:space="preserve">p: dato provvisorio </t>
        </r>
      </text>
    </comment>
    <comment ref="D118" authorId="0" shapeId="0">
      <text>
        <r>
          <rPr>
            <sz val="9"/>
            <color indexed="81"/>
            <rFont val="Tahoma"/>
            <family val="2"/>
          </rPr>
          <t xml:space="preserve">b: break nella serie </t>
        </r>
      </text>
    </comment>
    <comment ref="E118" authorId="0" shapeId="0">
      <text>
        <r>
          <rPr>
            <sz val="9"/>
            <color indexed="81"/>
            <rFont val="Tahoma"/>
            <family val="2"/>
          </rPr>
          <t xml:space="preserve">b: break nella serie </t>
        </r>
      </text>
    </comment>
    <comment ref="F118" authorId="0" shapeId="0">
      <text>
        <r>
          <rPr>
            <sz val="9"/>
            <color indexed="81"/>
            <rFont val="Tahoma"/>
            <family val="2"/>
          </rPr>
          <t xml:space="preserve">p: dato provvisorio </t>
        </r>
      </text>
    </comment>
    <comment ref="D119" authorId="0" shapeId="0">
      <text>
        <r>
          <rPr>
            <sz val="9"/>
            <color indexed="81"/>
            <rFont val="Tahoma"/>
            <family val="2"/>
          </rPr>
          <t xml:space="preserve">b: break nella serie </t>
        </r>
      </text>
    </comment>
    <comment ref="E119" authorId="0" shapeId="0">
      <text>
        <r>
          <rPr>
            <sz val="9"/>
            <color indexed="81"/>
            <rFont val="Tahoma"/>
            <family val="2"/>
          </rPr>
          <t xml:space="preserve">b: break nella serie </t>
        </r>
      </text>
    </comment>
    <comment ref="F119" authorId="0" shapeId="0">
      <text>
        <r>
          <rPr>
            <sz val="9"/>
            <color indexed="81"/>
            <rFont val="Tahoma"/>
            <family val="2"/>
          </rPr>
          <t xml:space="preserve">p: dato provvisorio </t>
        </r>
      </text>
    </comment>
    <comment ref="D120" authorId="0" shapeId="0">
      <text>
        <r>
          <rPr>
            <sz val="9"/>
            <color indexed="81"/>
            <rFont val="Tahoma"/>
            <family val="2"/>
          </rPr>
          <t xml:space="preserve">b: break nella serie </t>
        </r>
      </text>
    </comment>
    <comment ref="E120" authorId="0" shapeId="0">
      <text>
        <r>
          <rPr>
            <sz val="9"/>
            <color indexed="81"/>
            <rFont val="Tahoma"/>
            <family val="2"/>
          </rPr>
          <t xml:space="preserve">b: break nella serie </t>
        </r>
      </text>
    </comment>
    <comment ref="F120" authorId="0" shapeId="0">
      <text>
        <r>
          <rPr>
            <sz val="9"/>
            <color indexed="81"/>
            <rFont val="Tahoma"/>
            <family val="2"/>
          </rPr>
          <t xml:space="preserve">p: dato provvisorio </t>
        </r>
      </text>
    </comment>
    <comment ref="D121" authorId="0" shapeId="0">
      <text>
        <r>
          <rPr>
            <sz val="9"/>
            <color indexed="81"/>
            <rFont val="Tahoma"/>
            <family val="2"/>
          </rPr>
          <t xml:space="preserve">b: break nella serie </t>
        </r>
      </text>
    </comment>
    <comment ref="E121" authorId="0" shapeId="0">
      <text>
        <r>
          <rPr>
            <sz val="9"/>
            <color indexed="81"/>
            <rFont val="Tahoma"/>
            <family val="2"/>
          </rPr>
          <t xml:space="preserve">b: break nella serie </t>
        </r>
      </text>
    </comment>
    <comment ref="F121" authorId="0" shapeId="0">
      <text>
        <r>
          <rPr>
            <sz val="9"/>
            <color indexed="81"/>
            <rFont val="Tahoma"/>
            <family val="2"/>
          </rPr>
          <t xml:space="preserve">p: dato provvisorio </t>
        </r>
      </text>
    </comment>
    <comment ref="D122" authorId="0" shapeId="0">
      <text>
        <r>
          <rPr>
            <sz val="9"/>
            <color indexed="81"/>
            <rFont val="Tahoma"/>
            <family val="2"/>
          </rPr>
          <t xml:space="preserve">b: break nella serie </t>
        </r>
      </text>
    </comment>
    <comment ref="E122" authorId="0" shapeId="0">
      <text>
        <r>
          <rPr>
            <sz val="9"/>
            <color indexed="81"/>
            <rFont val="Tahoma"/>
            <family val="2"/>
          </rPr>
          <t xml:space="preserve">b: break nella serie </t>
        </r>
      </text>
    </comment>
    <comment ref="F122" authorId="0" shapeId="0">
      <text>
        <r>
          <rPr>
            <sz val="9"/>
            <color indexed="81"/>
            <rFont val="Tahoma"/>
            <family val="2"/>
          </rPr>
          <t xml:space="preserve">p: dato provvisorio </t>
        </r>
      </text>
    </comment>
    <comment ref="D123" authorId="0" shapeId="0">
      <text>
        <r>
          <rPr>
            <sz val="9"/>
            <color indexed="81"/>
            <rFont val="Tahoma"/>
            <family val="2"/>
          </rPr>
          <t xml:space="preserve">b: break nella serie </t>
        </r>
      </text>
    </comment>
    <comment ref="E123" authorId="0" shapeId="0">
      <text>
        <r>
          <rPr>
            <sz val="9"/>
            <color indexed="81"/>
            <rFont val="Tahoma"/>
            <family val="2"/>
          </rPr>
          <t xml:space="preserve">b: break nella serie </t>
        </r>
      </text>
    </comment>
    <comment ref="F123" authorId="0" shapeId="0">
      <text>
        <r>
          <rPr>
            <sz val="9"/>
            <color indexed="81"/>
            <rFont val="Tahoma"/>
            <family val="2"/>
          </rPr>
          <t xml:space="preserve">p: dato provvisorio </t>
        </r>
      </text>
    </comment>
    <comment ref="D124" authorId="0" shapeId="0">
      <text>
        <r>
          <rPr>
            <sz val="9"/>
            <color indexed="81"/>
            <rFont val="Tahoma"/>
            <family val="2"/>
          </rPr>
          <t xml:space="preserve">b: break nella serie </t>
        </r>
      </text>
    </comment>
    <comment ref="E124" authorId="0" shapeId="0">
      <text>
        <r>
          <rPr>
            <sz val="9"/>
            <color indexed="81"/>
            <rFont val="Tahoma"/>
            <family val="2"/>
          </rPr>
          <t xml:space="preserve">b: break nella serie </t>
        </r>
      </text>
    </comment>
    <comment ref="F124" authorId="0" shapeId="0">
      <text>
        <r>
          <rPr>
            <sz val="9"/>
            <color indexed="81"/>
            <rFont val="Tahoma"/>
            <family val="2"/>
          </rPr>
          <t xml:space="preserve">p: dato provvisorio </t>
        </r>
      </text>
    </comment>
    <comment ref="D125" authorId="0" shapeId="0">
      <text>
        <r>
          <rPr>
            <sz val="9"/>
            <color indexed="81"/>
            <rFont val="Tahoma"/>
            <family val="2"/>
          </rPr>
          <t xml:space="preserve">b: break nella serie </t>
        </r>
      </text>
    </comment>
    <comment ref="E125" authorId="0" shapeId="0">
      <text>
        <r>
          <rPr>
            <sz val="9"/>
            <color indexed="81"/>
            <rFont val="Tahoma"/>
            <family val="2"/>
          </rPr>
          <t xml:space="preserve">b: break nella serie </t>
        </r>
      </text>
    </comment>
    <comment ref="F125" authorId="0" shapeId="0">
      <text>
        <r>
          <rPr>
            <sz val="9"/>
            <color indexed="81"/>
            <rFont val="Tahoma"/>
            <family val="2"/>
          </rPr>
          <t xml:space="preserve">p: dato provvisorio </t>
        </r>
      </text>
    </comment>
    <comment ref="D126" authorId="0" shapeId="0">
      <text>
        <r>
          <rPr>
            <sz val="9"/>
            <color indexed="81"/>
            <rFont val="Tahoma"/>
            <family val="2"/>
          </rPr>
          <t xml:space="preserve">b: break nella serie </t>
        </r>
      </text>
    </comment>
    <comment ref="E126" authorId="0" shapeId="0">
      <text>
        <r>
          <rPr>
            <sz val="9"/>
            <color indexed="81"/>
            <rFont val="Tahoma"/>
            <family val="2"/>
          </rPr>
          <t xml:space="preserve">b: break nella serie </t>
        </r>
      </text>
    </comment>
    <comment ref="F126" authorId="0" shapeId="0">
      <text>
        <r>
          <rPr>
            <sz val="9"/>
            <color indexed="81"/>
            <rFont val="Tahoma"/>
            <family val="2"/>
          </rPr>
          <t xml:space="preserve">p: dato provvisorio </t>
        </r>
      </text>
    </comment>
    <comment ref="D127" authorId="0" shapeId="0">
      <text>
        <r>
          <rPr>
            <sz val="9"/>
            <color indexed="81"/>
            <rFont val="Tahoma"/>
            <family val="2"/>
          </rPr>
          <t xml:space="preserve">b: break nella serie </t>
        </r>
      </text>
    </comment>
    <comment ref="E127" authorId="0" shapeId="0">
      <text>
        <r>
          <rPr>
            <sz val="9"/>
            <color indexed="81"/>
            <rFont val="Tahoma"/>
            <family val="2"/>
          </rPr>
          <t xml:space="preserve">b: break nella serie </t>
        </r>
      </text>
    </comment>
    <comment ref="F127" authorId="0" shapeId="0">
      <text>
        <r>
          <rPr>
            <sz val="9"/>
            <color indexed="81"/>
            <rFont val="Tahoma"/>
            <family val="2"/>
          </rPr>
          <t xml:space="preserve">p: dato provvisorio </t>
        </r>
      </text>
    </comment>
    <comment ref="D128" authorId="0" shapeId="0">
      <text>
        <r>
          <rPr>
            <sz val="9"/>
            <color indexed="81"/>
            <rFont val="Tahoma"/>
            <family val="2"/>
          </rPr>
          <t xml:space="preserve">b: break nella serie </t>
        </r>
      </text>
    </comment>
    <comment ref="E128" authorId="0" shapeId="0">
      <text>
        <r>
          <rPr>
            <sz val="9"/>
            <color indexed="81"/>
            <rFont val="Tahoma"/>
            <family val="2"/>
          </rPr>
          <t xml:space="preserve">b: break nella serie </t>
        </r>
      </text>
    </comment>
    <comment ref="F128" authorId="0" shapeId="0">
      <text>
        <r>
          <rPr>
            <sz val="9"/>
            <color indexed="81"/>
            <rFont val="Tahoma"/>
            <family val="2"/>
          </rPr>
          <t xml:space="preserve">p: dato provvisorio </t>
        </r>
      </text>
    </comment>
    <comment ref="D129" authorId="0" shapeId="0">
      <text>
        <r>
          <rPr>
            <sz val="9"/>
            <color indexed="81"/>
            <rFont val="Tahoma"/>
            <family val="2"/>
          </rPr>
          <t xml:space="preserve">b: break nella serie </t>
        </r>
      </text>
    </comment>
    <comment ref="E129" authorId="0" shapeId="0">
      <text>
        <r>
          <rPr>
            <sz val="9"/>
            <color indexed="81"/>
            <rFont val="Tahoma"/>
            <family val="2"/>
          </rPr>
          <t xml:space="preserve">b: break nella serie </t>
        </r>
      </text>
    </comment>
    <comment ref="F129" authorId="0" shapeId="0">
      <text>
        <r>
          <rPr>
            <sz val="9"/>
            <color indexed="81"/>
            <rFont val="Tahoma"/>
            <family val="2"/>
          </rPr>
          <t xml:space="preserve">p: dato provvisorio </t>
        </r>
      </text>
    </comment>
    <comment ref="D130" authorId="0" shapeId="0">
      <text>
        <r>
          <rPr>
            <sz val="9"/>
            <color indexed="81"/>
            <rFont val="Tahoma"/>
            <family val="2"/>
          </rPr>
          <t xml:space="preserve">b: break nella serie </t>
        </r>
      </text>
    </comment>
    <comment ref="E130" authorId="0" shapeId="0">
      <text>
        <r>
          <rPr>
            <sz val="9"/>
            <color indexed="81"/>
            <rFont val="Tahoma"/>
            <family val="2"/>
          </rPr>
          <t xml:space="preserve">b: break nella serie </t>
        </r>
      </text>
    </comment>
    <comment ref="F130" authorId="0" shapeId="0">
      <text>
        <r>
          <rPr>
            <sz val="9"/>
            <color indexed="81"/>
            <rFont val="Tahoma"/>
            <family val="2"/>
          </rPr>
          <t xml:space="preserve">p: dato provvisorio </t>
        </r>
      </text>
    </comment>
    <comment ref="D131" authorId="0" shapeId="0">
      <text>
        <r>
          <rPr>
            <sz val="9"/>
            <color indexed="81"/>
            <rFont val="Tahoma"/>
            <family val="2"/>
          </rPr>
          <t xml:space="preserve">b: break nella serie </t>
        </r>
      </text>
    </comment>
    <comment ref="E131" authorId="0" shapeId="0">
      <text>
        <r>
          <rPr>
            <sz val="9"/>
            <color indexed="81"/>
            <rFont val="Tahoma"/>
            <family val="2"/>
          </rPr>
          <t xml:space="preserve">b: break nella serie </t>
        </r>
      </text>
    </comment>
    <comment ref="F131" authorId="0" shapeId="0">
      <text>
        <r>
          <rPr>
            <sz val="9"/>
            <color indexed="81"/>
            <rFont val="Tahoma"/>
            <family val="2"/>
          </rPr>
          <t xml:space="preserve">p: dato provvisorio </t>
        </r>
      </text>
    </comment>
    <comment ref="D132" authorId="0" shapeId="0">
      <text>
        <r>
          <rPr>
            <sz val="9"/>
            <color indexed="81"/>
            <rFont val="Tahoma"/>
            <family val="2"/>
          </rPr>
          <t xml:space="preserve">b: break nella serie </t>
        </r>
      </text>
    </comment>
    <comment ref="E132" authorId="0" shapeId="0">
      <text>
        <r>
          <rPr>
            <sz val="9"/>
            <color indexed="81"/>
            <rFont val="Tahoma"/>
            <family val="2"/>
          </rPr>
          <t xml:space="preserve">b: break nella serie </t>
        </r>
      </text>
    </comment>
    <comment ref="F132" authorId="0" shapeId="0">
      <text>
        <r>
          <rPr>
            <sz val="9"/>
            <color indexed="81"/>
            <rFont val="Tahoma"/>
            <family val="2"/>
          </rPr>
          <t xml:space="preserve">p: dato provvisorio </t>
        </r>
      </text>
    </comment>
    <comment ref="D133" authorId="0" shapeId="0">
      <text>
        <r>
          <rPr>
            <sz val="9"/>
            <color indexed="81"/>
            <rFont val="Tahoma"/>
            <family val="2"/>
          </rPr>
          <t xml:space="preserve">b: break nella serie </t>
        </r>
      </text>
    </comment>
    <comment ref="E133" authorId="0" shapeId="0">
      <text>
        <r>
          <rPr>
            <sz val="9"/>
            <color indexed="81"/>
            <rFont val="Tahoma"/>
            <family val="2"/>
          </rPr>
          <t xml:space="preserve">b: break nella serie </t>
        </r>
      </text>
    </comment>
    <comment ref="F133" authorId="0" shapeId="0">
      <text>
        <r>
          <rPr>
            <sz val="9"/>
            <color indexed="81"/>
            <rFont val="Tahoma"/>
            <family val="2"/>
          </rPr>
          <t xml:space="preserve">p: dato provvisorio </t>
        </r>
      </text>
    </comment>
    <comment ref="D134" authorId="0" shapeId="0">
      <text>
        <r>
          <rPr>
            <sz val="9"/>
            <color indexed="81"/>
            <rFont val="Tahoma"/>
            <family val="2"/>
          </rPr>
          <t xml:space="preserve">b: break nella serie </t>
        </r>
      </text>
    </comment>
    <comment ref="E134" authorId="0" shapeId="0">
      <text>
        <r>
          <rPr>
            <sz val="9"/>
            <color indexed="81"/>
            <rFont val="Tahoma"/>
            <family val="2"/>
          </rPr>
          <t xml:space="preserve">b: break nella serie </t>
        </r>
      </text>
    </comment>
    <comment ref="F134" authorId="0" shapeId="0">
      <text>
        <r>
          <rPr>
            <sz val="9"/>
            <color indexed="81"/>
            <rFont val="Tahoma"/>
            <family val="2"/>
          </rPr>
          <t xml:space="preserve">p: dato provvisorio </t>
        </r>
      </text>
    </comment>
    <comment ref="D135" authorId="0" shapeId="0">
      <text>
        <r>
          <rPr>
            <sz val="9"/>
            <color indexed="81"/>
            <rFont val="Tahoma"/>
            <family val="2"/>
          </rPr>
          <t xml:space="preserve">b: break nella serie </t>
        </r>
      </text>
    </comment>
    <comment ref="E135" authorId="0" shapeId="0">
      <text>
        <r>
          <rPr>
            <sz val="9"/>
            <color indexed="81"/>
            <rFont val="Tahoma"/>
            <family val="2"/>
          </rPr>
          <t xml:space="preserve">b: break nella serie </t>
        </r>
      </text>
    </comment>
    <comment ref="F135" authorId="0" shapeId="0">
      <text>
        <r>
          <rPr>
            <sz val="9"/>
            <color indexed="81"/>
            <rFont val="Tahoma"/>
            <family val="2"/>
          </rPr>
          <t xml:space="preserve">p: dato provvisorio </t>
        </r>
      </text>
    </comment>
    <comment ref="D136" authorId="0" shapeId="0">
      <text>
        <r>
          <rPr>
            <sz val="9"/>
            <color indexed="81"/>
            <rFont val="Tahoma"/>
            <family val="2"/>
          </rPr>
          <t xml:space="preserve">b: break nella serie </t>
        </r>
      </text>
    </comment>
    <comment ref="E136" authorId="0" shapeId="0">
      <text>
        <r>
          <rPr>
            <sz val="9"/>
            <color indexed="81"/>
            <rFont val="Tahoma"/>
            <family val="2"/>
          </rPr>
          <t xml:space="preserve">b: break nella serie </t>
        </r>
      </text>
    </comment>
    <comment ref="F136" authorId="0" shapeId="0">
      <text>
        <r>
          <rPr>
            <sz val="9"/>
            <color indexed="81"/>
            <rFont val="Tahoma"/>
            <family val="2"/>
          </rPr>
          <t xml:space="preserve">p: dato provvisorio </t>
        </r>
      </text>
    </comment>
    <comment ref="D137" authorId="0" shapeId="0">
      <text>
        <r>
          <rPr>
            <sz val="9"/>
            <color indexed="81"/>
            <rFont val="Tahoma"/>
            <family val="2"/>
          </rPr>
          <t xml:space="preserve">b: break nella serie </t>
        </r>
      </text>
    </comment>
    <comment ref="E137" authorId="0" shapeId="0">
      <text>
        <r>
          <rPr>
            <sz val="9"/>
            <color indexed="81"/>
            <rFont val="Tahoma"/>
            <family val="2"/>
          </rPr>
          <t xml:space="preserve">b: break nella serie </t>
        </r>
      </text>
    </comment>
    <comment ref="F137" authorId="0" shapeId="0">
      <text>
        <r>
          <rPr>
            <sz val="9"/>
            <color indexed="81"/>
            <rFont val="Tahoma"/>
            <family val="2"/>
          </rPr>
          <t xml:space="preserve">p: dato provvisorio </t>
        </r>
      </text>
    </comment>
    <comment ref="D138" authorId="0" shapeId="0">
      <text>
        <r>
          <rPr>
            <sz val="9"/>
            <color indexed="81"/>
            <rFont val="Tahoma"/>
            <family val="2"/>
          </rPr>
          <t xml:space="preserve">b: break nella serie </t>
        </r>
      </text>
    </comment>
    <comment ref="E138" authorId="0" shapeId="0">
      <text>
        <r>
          <rPr>
            <sz val="9"/>
            <color indexed="81"/>
            <rFont val="Tahoma"/>
            <family val="2"/>
          </rPr>
          <t xml:space="preserve">b: break nella serie </t>
        </r>
      </text>
    </comment>
    <comment ref="F138" authorId="0" shapeId="0">
      <text>
        <r>
          <rPr>
            <sz val="9"/>
            <color indexed="81"/>
            <rFont val="Tahoma"/>
            <family val="2"/>
          </rPr>
          <t xml:space="preserve">p: dato provvisorio </t>
        </r>
      </text>
    </comment>
    <comment ref="D139" authorId="0" shapeId="0">
      <text>
        <r>
          <rPr>
            <sz val="9"/>
            <color indexed="81"/>
            <rFont val="Tahoma"/>
            <family val="2"/>
          </rPr>
          <t xml:space="preserve">b: break nella serie </t>
        </r>
      </text>
    </comment>
    <comment ref="E139" authorId="0" shapeId="0">
      <text>
        <r>
          <rPr>
            <sz val="9"/>
            <color indexed="81"/>
            <rFont val="Tahoma"/>
            <family val="2"/>
          </rPr>
          <t xml:space="preserve">b: break nella serie </t>
        </r>
      </text>
    </comment>
    <comment ref="F139" authorId="0" shapeId="0">
      <text>
        <r>
          <rPr>
            <sz val="9"/>
            <color indexed="81"/>
            <rFont val="Tahoma"/>
            <family val="2"/>
          </rPr>
          <t xml:space="preserve">p: dato provvisorio </t>
        </r>
      </text>
    </comment>
    <comment ref="D140" authorId="0" shapeId="0">
      <text>
        <r>
          <rPr>
            <sz val="9"/>
            <color indexed="81"/>
            <rFont val="Tahoma"/>
            <family val="2"/>
          </rPr>
          <t xml:space="preserve">b: break nella serie </t>
        </r>
      </text>
    </comment>
    <comment ref="E140" authorId="0" shapeId="0">
      <text>
        <r>
          <rPr>
            <sz val="9"/>
            <color indexed="81"/>
            <rFont val="Tahoma"/>
            <family val="2"/>
          </rPr>
          <t xml:space="preserve">b: break nella serie </t>
        </r>
      </text>
    </comment>
    <comment ref="F140" authorId="0" shapeId="0">
      <text>
        <r>
          <rPr>
            <sz val="9"/>
            <color indexed="81"/>
            <rFont val="Tahoma"/>
            <family val="2"/>
          </rPr>
          <t xml:space="preserve">p: dato provvisorio </t>
        </r>
      </text>
    </comment>
    <comment ref="D141" authorId="0" shapeId="0">
      <text>
        <r>
          <rPr>
            <sz val="9"/>
            <color indexed="81"/>
            <rFont val="Tahoma"/>
            <family val="2"/>
          </rPr>
          <t xml:space="preserve">b: break nella serie </t>
        </r>
      </text>
    </comment>
    <comment ref="E141" authorId="0" shapeId="0">
      <text>
        <r>
          <rPr>
            <sz val="9"/>
            <color indexed="81"/>
            <rFont val="Tahoma"/>
            <family val="2"/>
          </rPr>
          <t xml:space="preserve">b: break nella serie </t>
        </r>
      </text>
    </comment>
    <comment ref="F141" authorId="0" shapeId="0">
      <text>
        <r>
          <rPr>
            <sz val="9"/>
            <color indexed="81"/>
            <rFont val="Tahoma"/>
            <family val="2"/>
          </rPr>
          <t xml:space="preserve">p: dato provvisorio </t>
        </r>
      </text>
    </comment>
    <comment ref="D142" authorId="0" shapeId="0">
      <text>
        <r>
          <rPr>
            <sz val="9"/>
            <color indexed="81"/>
            <rFont val="Tahoma"/>
            <family val="2"/>
          </rPr>
          <t xml:space="preserve">b: break nella serie </t>
        </r>
      </text>
    </comment>
    <comment ref="E142" authorId="0" shapeId="0">
      <text>
        <r>
          <rPr>
            <sz val="9"/>
            <color indexed="81"/>
            <rFont val="Tahoma"/>
            <family val="2"/>
          </rPr>
          <t xml:space="preserve">b: break nella serie </t>
        </r>
      </text>
    </comment>
    <comment ref="F142" authorId="0" shapeId="0">
      <text>
        <r>
          <rPr>
            <sz val="9"/>
            <color indexed="81"/>
            <rFont val="Tahoma"/>
            <family val="2"/>
          </rPr>
          <t xml:space="preserve">p: dato provvisorio </t>
        </r>
      </text>
    </comment>
    <comment ref="D143" authorId="0" shapeId="0">
      <text>
        <r>
          <rPr>
            <sz val="9"/>
            <color indexed="81"/>
            <rFont val="Tahoma"/>
            <family val="2"/>
          </rPr>
          <t xml:space="preserve">b: break nella serie </t>
        </r>
      </text>
    </comment>
    <comment ref="E143" authorId="0" shapeId="0">
      <text>
        <r>
          <rPr>
            <sz val="9"/>
            <color indexed="81"/>
            <rFont val="Tahoma"/>
            <family val="2"/>
          </rPr>
          <t xml:space="preserve">b: break nella serie </t>
        </r>
      </text>
    </comment>
    <comment ref="F143" authorId="0" shapeId="0">
      <text>
        <r>
          <rPr>
            <sz val="9"/>
            <color indexed="81"/>
            <rFont val="Tahoma"/>
            <family val="2"/>
          </rPr>
          <t xml:space="preserve">p: dato provvisorio </t>
        </r>
      </text>
    </comment>
    <comment ref="D144" authorId="0" shapeId="0">
      <text>
        <r>
          <rPr>
            <sz val="9"/>
            <color indexed="81"/>
            <rFont val="Tahoma"/>
            <family val="2"/>
          </rPr>
          <t xml:space="preserve">b: break nella serie </t>
        </r>
      </text>
    </comment>
    <comment ref="E144" authorId="0" shapeId="0">
      <text>
        <r>
          <rPr>
            <sz val="9"/>
            <color indexed="81"/>
            <rFont val="Tahoma"/>
            <family val="2"/>
          </rPr>
          <t xml:space="preserve">b: break nella serie </t>
        </r>
      </text>
    </comment>
    <comment ref="F144" authorId="0" shapeId="0">
      <text>
        <r>
          <rPr>
            <sz val="9"/>
            <color indexed="81"/>
            <rFont val="Tahoma"/>
            <family val="2"/>
          </rPr>
          <t xml:space="preserve">p: dato provvisorio </t>
        </r>
      </text>
    </comment>
    <comment ref="D145" authorId="0" shapeId="0">
      <text>
        <r>
          <rPr>
            <sz val="9"/>
            <color indexed="81"/>
            <rFont val="Tahoma"/>
            <family val="2"/>
          </rPr>
          <t xml:space="preserve">b: break nella serie </t>
        </r>
      </text>
    </comment>
    <comment ref="E145" authorId="0" shapeId="0">
      <text>
        <r>
          <rPr>
            <sz val="9"/>
            <color indexed="81"/>
            <rFont val="Tahoma"/>
            <family val="2"/>
          </rPr>
          <t xml:space="preserve">b: break nella serie </t>
        </r>
      </text>
    </comment>
    <comment ref="F145" authorId="0" shapeId="0">
      <text>
        <r>
          <rPr>
            <sz val="9"/>
            <color indexed="81"/>
            <rFont val="Tahoma"/>
            <family val="2"/>
          </rPr>
          <t xml:space="preserve">p: dato provvisorio </t>
        </r>
      </text>
    </comment>
    <comment ref="D146" authorId="0" shapeId="0">
      <text>
        <r>
          <rPr>
            <sz val="9"/>
            <color indexed="81"/>
            <rFont val="Tahoma"/>
            <family val="2"/>
          </rPr>
          <t xml:space="preserve">b: break nella serie </t>
        </r>
      </text>
    </comment>
    <comment ref="E146" authorId="0" shapeId="0">
      <text>
        <r>
          <rPr>
            <sz val="9"/>
            <color indexed="81"/>
            <rFont val="Tahoma"/>
            <family val="2"/>
          </rPr>
          <t xml:space="preserve">b: break nella serie </t>
        </r>
      </text>
    </comment>
    <comment ref="F146" authorId="0" shapeId="0">
      <text>
        <r>
          <rPr>
            <sz val="9"/>
            <color indexed="81"/>
            <rFont val="Tahoma"/>
            <family val="2"/>
          </rPr>
          <t xml:space="preserve">p: dato provvisorio </t>
        </r>
      </text>
    </comment>
    <comment ref="D147" authorId="0" shapeId="0">
      <text>
        <r>
          <rPr>
            <sz val="9"/>
            <color indexed="81"/>
            <rFont val="Tahoma"/>
            <family val="2"/>
          </rPr>
          <t xml:space="preserve">b: break nella serie </t>
        </r>
      </text>
    </comment>
    <comment ref="E147" authorId="0" shapeId="0">
      <text>
        <r>
          <rPr>
            <sz val="9"/>
            <color indexed="81"/>
            <rFont val="Tahoma"/>
            <family val="2"/>
          </rPr>
          <t xml:space="preserve">b: break nella serie </t>
        </r>
      </text>
    </comment>
    <comment ref="F147" authorId="0" shapeId="0">
      <text>
        <r>
          <rPr>
            <sz val="9"/>
            <color indexed="81"/>
            <rFont val="Tahoma"/>
            <family val="2"/>
          </rPr>
          <t xml:space="preserve">p: dato provvisorio </t>
        </r>
      </text>
    </comment>
    <comment ref="D148" authorId="0" shapeId="0">
      <text>
        <r>
          <rPr>
            <sz val="9"/>
            <color indexed="81"/>
            <rFont val="Tahoma"/>
            <family val="2"/>
          </rPr>
          <t xml:space="preserve">b: break nella serie </t>
        </r>
      </text>
    </comment>
    <comment ref="E148" authorId="0" shapeId="0">
      <text>
        <r>
          <rPr>
            <sz val="9"/>
            <color indexed="81"/>
            <rFont val="Tahoma"/>
            <family val="2"/>
          </rPr>
          <t xml:space="preserve">b: break nella serie </t>
        </r>
      </text>
    </comment>
    <comment ref="F148" authorId="0" shapeId="0">
      <text>
        <r>
          <rPr>
            <sz val="9"/>
            <color indexed="81"/>
            <rFont val="Tahoma"/>
            <family val="2"/>
          </rPr>
          <t xml:space="preserve">p: dato provvisorio </t>
        </r>
      </text>
    </comment>
    <comment ref="D149" authorId="0" shapeId="0">
      <text>
        <r>
          <rPr>
            <sz val="9"/>
            <color indexed="81"/>
            <rFont val="Tahoma"/>
            <family val="2"/>
          </rPr>
          <t xml:space="preserve">b: break nella serie </t>
        </r>
      </text>
    </comment>
    <comment ref="E149" authorId="0" shapeId="0">
      <text>
        <r>
          <rPr>
            <sz val="9"/>
            <color indexed="81"/>
            <rFont val="Tahoma"/>
            <family val="2"/>
          </rPr>
          <t xml:space="preserve">b: break nella serie </t>
        </r>
      </text>
    </comment>
    <comment ref="F149" authorId="0" shapeId="0">
      <text>
        <r>
          <rPr>
            <sz val="9"/>
            <color indexed="81"/>
            <rFont val="Tahoma"/>
            <family val="2"/>
          </rPr>
          <t xml:space="preserve">p: dato provvisorio </t>
        </r>
      </text>
    </comment>
    <comment ref="D150" authorId="0" shapeId="0">
      <text>
        <r>
          <rPr>
            <sz val="9"/>
            <color indexed="81"/>
            <rFont val="Tahoma"/>
            <family val="2"/>
          </rPr>
          <t xml:space="preserve">b: break nella serie </t>
        </r>
      </text>
    </comment>
    <comment ref="E150" authorId="0" shapeId="0">
      <text>
        <r>
          <rPr>
            <sz val="9"/>
            <color indexed="81"/>
            <rFont val="Tahoma"/>
            <family val="2"/>
          </rPr>
          <t xml:space="preserve">b: break nella serie </t>
        </r>
      </text>
    </comment>
    <comment ref="F150" authorId="0" shapeId="0">
      <text>
        <r>
          <rPr>
            <sz val="9"/>
            <color indexed="81"/>
            <rFont val="Tahoma"/>
            <family val="2"/>
          </rPr>
          <t xml:space="preserve">p: dato provvisorio </t>
        </r>
      </text>
    </comment>
    <comment ref="D151" authorId="0" shapeId="0">
      <text>
        <r>
          <rPr>
            <sz val="9"/>
            <color indexed="81"/>
            <rFont val="Tahoma"/>
            <family val="2"/>
          </rPr>
          <t xml:space="preserve">b: break nella serie </t>
        </r>
      </text>
    </comment>
    <comment ref="E151" authorId="0" shapeId="0">
      <text>
        <r>
          <rPr>
            <sz val="9"/>
            <color indexed="81"/>
            <rFont val="Tahoma"/>
            <family val="2"/>
          </rPr>
          <t xml:space="preserve">b: break nella serie </t>
        </r>
      </text>
    </comment>
    <comment ref="F151" authorId="0" shapeId="0">
      <text>
        <r>
          <rPr>
            <sz val="9"/>
            <color indexed="81"/>
            <rFont val="Tahoma"/>
            <family val="2"/>
          </rPr>
          <t xml:space="preserve">p: dato provvisorio </t>
        </r>
      </text>
    </comment>
    <comment ref="D152" authorId="0" shapeId="0">
      <text>
        <r>
          <rPr>
            <sz val="9"/>
            <color indexed="81"/>
            <rFont val="Tahoma"/>
            <family val="2"/>
          </rPr>
          <t xml:space="preserve">b: break nella serie </t>
        </r>
      </text>
    </comment>
    <comment ref="E152" authorId="0" shapeId="0">
      <text>
        <r>
          <rPr>
            <sz val="9"/>
            <color indexed="81"/>
            <rFont val="Tahoma"/>
            <family val="2"/>
          </rPr>
          <t xml:space="preserve">b: break nella serie </t>
        </r>
      </text>
    </comment>
    <comment ref="F152" authorId="0" shapeId="0">
      <text>
        <r>
          <rPr>
            <sz val="9"/>
            <color indexed="81"/>
            <rFont val="Tahoma"/>
            <family val="2"/>
          </rPr>
          <t xml:space="preserve">p: dato provvisorio </t>
        </r>
      </text>
    </comment>
    <comment ref="D153" authorId="0" shapeId="0">
      <text>
        <r>
          <rPr>
            <sz val="9"/>
            <color indexed="81"/>
            <rFont val="Tahoma"/>
            <family val="2"/>
          </rPr>
          <t xml:space="preserve">b: break nella serie </t>
        </r>
      </text>
    </comment>
    <comment ref="E153" authorId="0" shapeId="0">
      <text>
        <r>
          <rPr>
            <sz val="9"/>
            <color indexed="81"/>
            <rFont val="Tahoma"/>
            <family val="2"/>
          </rPr>
          <t xml:space="preserve">b: break nella serie </t>
        </r>
      </text>
    </comment>
    <comment ref="F153" authorId="0" shapeId="0">
      <text>
        <r>
          <rPr>
            <sz val="9"/>
            <color indexed="81"/>
            <rFont val="Tahoma"/>
            <family val="2"/>
          </rPr>
          <t xml:space="preserve">p: dato provvisorio </t>
        </r>
      </text>
    </comment>
    <comment ref="D154" authorId="0" shapeId="0">
      <text>
        <r>
          <rPr>
            <sz val="9"/>
            <color indexed="81"/>
            <rFont val="Tahoma"/>
            <family val="2"/>
          </rPr>
          <t xml:space="preserve">b: break nella serie </t>
        </r>
      </text>
    </comment>
    <comment ref="E154" authorId="0" shapeId="0">
      <text>
        <r>
          <rPr>
            <sz val="9"/>
            <color indexed="81"/>
            <rFont val="Tahoma"/>
            <family val="2"/>
          </rPr>
          <t xml:space="preserve">b: break nella serie </t>
        </r>
      </text>
    </comment>
    <comment ref="F154" authorId="0" shapeId="0">
      <text>
        <r>
          <rPr>
            <sz val="9"/>
            <color indexed="81"/>
            <rFont val="Tahoma"/>
            <family val="2"/>
          </rPr>
          <t xml:space="preserve">p: dato provvisorio </t>
        </r>
      </text>
    </comment>
    <comment ref="D155" authorId="0" shapeId="0">
      <text>
        <r>
          <rPr>
            <sz val="9"/>
            <color indexed="81"/>
            <rFont val="Tahoma"/>
            <family val="2"/>
          </rPr>
          <t xml:space="preserve">b: break nella serie </t>
        </r>
      </text>
    </comment>
    <comment ref="E155" authorId="0" shapeId="0">
      <text>
        <r>
          <rPr>
            <sz val="9"/>
            <color indexed="81"/>
            <rFont val="Tahoma"/>
            <family val="2"/>
          </rPr>
          <t xml:space="preserve">b: break nella serie </t>
        </r>
      </text>
    </comment>
    <comment ref="F155" authorId="0" shapeId="0">
      <text>
        <r>
          <rPr>
            <sz val="9"/>
            <color indexed="81"/>
            <rFont val="Tahoma"/>
            <family val="2"/>
          </rPr>
          <t xml:space="preserve">p: dato provvisorio </t>
        </r>
      </text>
    </comment>
    <comment ref="D156" authorId="0" shapeId="0">
      <text>
        <r>
          <rPr>
            <sz val="9"/>
            <color indexed="81"/>
            <rFont val="Tahoma"/>
            <family val="2"/>
          </rPr>
          <t xml:space="preserve">b: break nella serie </t>
        </r>
      </text>
    </comment>
    <comment ref="E156" authorId="0" shapeId="0">
      <text>
        <r>
          <rPr>
            <sz val="9"/>
            <color indexed="81"/>
            <rFont val="Tahoma"/>
            <family val="2"/>
          </rPr>
          <t xml:space="preserve">b: break nella serie </t>
        </r>
      </text>
    </comment>
    <comment ref="F156" authorId="0" shapeId="0">
      <text>
        <r>
          <rPr>
            <sz val="9"/>
            <color indexed="81"/>
            <rFont val="Tahoma"/>
            <family val="2"/>
          </rPr>
          <t xml:space="preserve">p: dato provvisorio </t>
        </r>
      </text>
    </comment>
    <comment ref="D157" authorId="0" shapeId="0">
      <text>
        <r>
          <rPr>
            <sz val="9"/>
            <color indexed="81"/>
            <rFont val="Tahoma"/>
            <family val="2"/>
          </rPr>
          <t xml:space="preserve">b: break nella serie </t>
        </r>
      </text>
    </comment>
    <comment ref="E157" authorId="0" shapeId="0">
      <text>
        <r>
          <rPr>
            <sz val="9"/>
            <color indexed="81"/>
            <rFont val="Tahoma"/>
            <family val="2"/>
          </rPr>
          <t xml:space="preserve">b: break nella serie </t>
        </r>
      </text>
    </comment>
    <comment ref="F157" authorId="0" shapeId="0">
      <text>
        <r>
          <rPr>
            <sz val="9"/>
            <color indexed="81"/>
            <rFont val="Tahoma"/>
            <family val="2"/>
          </rPr>
          <t xml:space="preserve">p: dato provvisorio </t>
        </r>
      </text>
    </comment>
    <comment ref="D158" authorId="0" shapeId="0">
      <text>
        <r>
          <rPr>
            <sz val="9"/>
            <color indexed="81"/>
            <rFont val="Tahoma"/>
            <family val="2"/>
          </rPr>
          <t xml:space="preserve">b: break nella serie </t>
        </r>
      </text>
    </comment>
    <comment ref="E158" authorId="0" shapeId="0">
      <text>
        <r>
          <rPr>
            <sz val="9"/>
            <color indexed="81"/>
            <rFont val="Tahoma"/>
            <family val="2"/>
          </rPr>
          <t xml:space="preserve">b: break nella serie </t>
        </r>
      </text>
    </comment>
    <comment ref="F158" authorId="0" shapeId="0">
      <text>
        <r>
          <rPr>
            <sz val="9"/>
            <color indexed="81"/>
            <rFont val="Tahoma"/>
            <family val="2"/>
          </rPr>
          <t xml:space="preserve">p: dato provvisorio </t>
        </r>
      </text>
    </comment>
    <comment ref="D159" authorId="0" shapeId="0">
      <text>
        <r>
          <rPr>
            <sz val="9"/>
            <color indexed="81"/>
            <rFont val="Tahoma"/>
            <family val="2"/>
          </rPr>
          <t xml:space="preserve">b: break nella serie </t>
        </r>
      </text>
    </comment>
    <comment ref="E159" authorId="0" shapeId="0">
      <text>
        <r>
          <rPr>
            <sz val="9"/>
            <color indexed="81"/>
            <rFont val="Tahoma"/>
            <family val="2"/>
          </rPr>
          <t xml:space="preserve">b: break nella serie </t>
        </r>
      </text>
    </comment>
    <comment ref="F159" authorId="0" shapeId="0">
      <text>
        <r>
          <rPr>
            <sz val="9"/>
            <color indexed="81"/>
            <rFont val="Tahoma"/>
            <family val="2"/>
          </rPr>
          <t xml:space="preserve">p: dato provvisorio </t>
        </r>
      </text>
    </comment>
    <comment ref="D160" authorId="0" shapeId="0">
      <text>
        <r>
          <rPr>
            <sz val="9"/>
            <color indexed="81"/>
            <rFont val="Tahoma"/>
            <family val="2"/>
          </rPr>
          <t xml:space="preserve">b: break nella serie </t>
        </r>
      </text>
    </comment>
    <comment ref="E160" authorId="0" shapeId="0">
      <text>
        <r>
          <rPr>
            <sz val="9"/>
            <color indexed="81"/>
            <rFont val="Tahoma"/>
            <family val="2"/>
          </rPr>
          <t xml:space="preserve">b: break nella serie </t>
        </r>
      </text>
    </comment>
    <comment ref="F160" authorId="0" shapeId="0">
      <text>
        <r>
          <rPr>
            <sz val="9"/>
            <color indexed="81"/>
            <rFont val="Tahoma"/>
            <family val="2"/>
          </rPr>
          <t xml:space="preserve">p: dato provvisorio </t>
        </r>
      </text>
    </comment>
    <comment ref="D161" authorId="0" shapeId="0">
      <text>
        <r>
          <rPr>
            <sz val="9"/>
            <color indexed="81"/>
            <rFont val="Tahoma"/>
            <family val="2"/>
          </rPr>
          <t xml:space="preserve">b: break nella serie </t>
        </r>
      </text>
    </comment>
    <comment ref="E161" authorId="0" shapeId="0">
      <text>
        <r>
          <rPr>
            <sz val="9"/>
            <color indexed="81"/>
            <rFont val="Tahoma"/>
            <family val="2"/>
          </rPr>
          <t xml:space="preserve">b: break nella serie </t>
        </r>
      </text>
    </comment>
    <comment ref="F161" authorId="0" shapeId="0">
      <text>
        <r>
          <rPr>
            <sz val="9"/>
            <color indexed="81"/>
            <rFont val="Tahoma"/>
            <family val="2"/>
          </rPr>
          <t xml:space="preserve">p: dato provvisorio </t>
        </r>
      </text>
    </comment>
    <comment ref="D162" authorId="0" shapeId="0">
      <text>
        <r>
          <rPr>
            <sz val="9"/>
            <color indexed="81"/>
            <rFont val="Tahoma"/>
            <family val="2"/>
          </rPr>
          <t xml:space="preserve">b: break nella serie </t>
        </r>
      </text>
    </comment>
    <comment ref="E162" authorId="0" shapeId="0">
      <text>
        <r>
          <rPr>
            <sz val="9"/>
            <color indexed="81"/>
            <rFont val="Tahoma"/>
            <family val="2"/>
          </rPr>
          <t xml:space="preserve">b: break nella serie </t>
        </r>
      </text>
    </comment>
    <comment ref="F162" authorId="0" shapeId="0">
      <text>
        <r>
          <rPr>
            <sz val="9"/>
            <color indexed="81"/>
            <rFont val="Tahoma"/>
            <family val="2"/>
          </rPr>
          <t xml:space="preserve">p: dato provvisorio </t>
        </r>
      </text>
    </comment>
    <comment ref="D163" authorId="0" shapeId="0">
      <text>
        <r>
          <rPr>
            <sz val="9"/>
            <color indexed="81"/>
            <rFont val="Tahoma"/>
            <family val="2"/>
          </rPr>
          <t xml:space="preserve">b: break nella serie </t>
        </r>
      </text>
    </comment>
    <comment ref="E163" authorId="0" shapeId="0">
      <text>
        <r>
          <rPr>
            <sz val="9"/>
            <color indexed="81"/>
            <rFont val="Tahoma"/>
            <family val="2"/>
          </rPr>
          <t xml:space="preserve">b: break nella serie </t>
        </r>
      </text>
    </comment>
    <comment ref="F163" authorId="0" shapeId="0">
      <text>
        <r>
          <rPr>
            <sz val="9"/>
            <color indexed="81"/>
            <rFont val="Tahoma"/>
            <family val="2"/>
          </rPr>
          <t xml:space="preserve">p: dato provvisorio </t>
        </r>
      </text>
    </comment>
    <comment ref="D164" authorId="0" shapeId="0">
      <text>
        <r>
          <rPr>
            <sz val="9"/>
            <color indexed="81"/>
            <rFont val="Tahoma"/>
            <family val="2"/>
          </rPr>
          <t xml:space="preserve">b: break nella serie </t>
        </r>
      </text>
    </comment>
    <comment ref="E164" authorId="0" shapeId="0">
      <text>
        <r>
          <rPr>
            <sz val="9"/>
            <color indexed="81"/>
            <rFont val="Tahoma"/>
            <family val="2"/>
          </rPr>
          <t xml:space="preserve">b: break nella serie </t>
        </r>
      </text>
    </comment>
    <comment ref="F164" authorId="0" shapeId="0">
      <text>
        <r>
          <rPr>
            <sz val="9"/>
            <color indexed="81"/>
            <rFont val="Tahoma"/>
            <family val="2"/>
          </rPr>
          <t xml:space="preserve">p: dato provvisorio </t>
        </r>
      </text>
    </comment>
    <comment ref="D165" authorId="0" shapeId="0">
      <text>
        <r>
          <rPr>
            <sz val="9"/>
            <color indexed="81"/>
            <rFont val="Tahoma"/>
            <family val="2"/>
          </rPr>
          <t xml:space="preserve">b: break nella serie </t>
        </r>
      </text>
    </comment>
    <comment ref="E165" authorId="0" shapeId="0">
      <text>
        <r>
          <rPr>
            <sz val="9"/>
            <color indexed="81"/>
            <rFont val="Tahoma"/>
            <family val="2"/>
          </rPr>
          <t xml:space="preserve">b: break nella serie </t>
        </r>
      </text>
    </comment>
    <comment ref="F165" authorId="0" shapeId="0">
      <text>
        <r>
          <rPr>
            <sz val="9"/>
            <color indexed="81"/>
            <rFont val="Tahoma"/>
            <family val="2"/>
          </rPr>
          <t xml:space="preserve">p: dato provvisorio </t>
        </r>
      </text>
    </comment>
    <comment ref="D166" authorId="0" shapeId="0">
      <text>
        <r>
          <rPr>
            <sz val="9"/>
            <color indexed="81"/>
            <rFont val="Tahoma"/>
            <family val="2"/>
          </rPr>
          <t xml:space="preserve">b: break nella serie </t>
        </r>
      </text>
    </comment>
    <comment ref="E166" authorId="0" shapeId="0">
      <text>
        <r>
          <rPr>
            <sz val="9"/>
            <color indexed="81"/>
            <rFont val="Tahoma"/>
            <family val="2"/>
          </rPr>
          <t xml:space="preserve">b: break nella serie </t>
        </r>
      </text>
    </comment>
    <comment ref="F166" authorId="0" shapeId="0">
      <text>
        <r>
          <rPr>
            <sz val="9"/>
            <color indexed="81"/>
            <rFont val="Tahoma"/>
            <family val="2"/>
          </rPr>
          <t xml:space="preserve">p: dato provvisorio </t>
        </r>
      </text>
    </comment>
    <comment ref="D167" authorId="0" shapeId="0">
      <text>
        <r>
          <rPr>
            <sz val="9"/>
            <color indexed="81"/>
            <rFont val="Tahoma"/>
            <family val="2"/>
          </rPr>
          <t xml:space="preserve">b: break nella serie </t>
        </r>
      </text>
    </comment>
    <comment ref="E167" authorId="0" shapeId="0">
      <text>
        <r>
          <rPr>
            <sz val="9"/>
            <color indexed="81"/>
            <rFont val="Tahoma"/>
            <family val="2"/>
          </rPr>
          <t xml:space="preserve">b: break nella serie </t>
        </r>
      </text>
    </comment>
    <comment ref="F167" authorId="0" shapeId="0">
      <text>
        <r>
          <rPr>
            <sz val="9"/>
            <color indexed="81"/>
            <rFont val="Tahoma"/>
            <family val="2"/>
          </rPr>
          <t xml:space="preserve">p: dato provvisorio </t>
        </r>
      </text>
    </comment>
    <comment ref="D168" authorId="0" shapeId="0">
      <text>
        <r>
          <rPr>
            <sz val="9"/>
            <color indexed="81"/>
            <rFont val="Tahoma"/>
            <family val="2"/>
          </rPr>
          <t xml:space="preserve">b: break nella serie </t>
        </r>
      </text>
    </comment>
    <comment ref="E168" authorId="0" shapeId="0">
      <text>
        <r>
          <rPr>
            <sz val="9"/>
            <color indexed="81"/>
            <rFont val="Tahoma"/>
            <family val="2"/>
          </rPr>
          <t xml:space="preserve">b: break nella serie </t>
        </r>
      </text>
    </comment>
    <comment ref="F168" authorId="0" shapeId="0">
      <text>
        <r>
          <rPr>
            <sz val="9"/>
            <color indexed="81"/>
            <rFont val="Tahoma"/>
            <family val="2"/>
          </rPr>
          <t xml:space="preserve">p: dato provvisorio </t>
        </r>
      </text>
    </comment>
    <comment ref="D169" authorId="0" shapeId="0">
      <text>
        <r>
          <rPr>
            <sz val="9"/>
            <color indexed="81"/>
            <rFont val="Tahoma"/>
            <family val="2"/>
          </rPr>
          <t xml:space="preserve">b: break nella serie </t>
        </r>
      </text>
    </comment>
    <comment ref="E169" authorId="0" shapeId="0">
      <text>
        <r>
          <rPr>
            <sz val="9"/>
            <color indexed="81"/>
            <rFont val="Tahoma"/>
            <family val="2"/>
          </rPr>
          <t xml:space="preserve">p: dato provvisorio b: break nella serie </t>
        </r>
      </text>
    </comment>
    <comment ref="F169" authorId="0" shapeId="0">
      <text>
        <r>
          <rPr>
            <sz val="9"/>
            <color indexed="81"/>
            <rFont val="Tahoma"/>
            <family val="2"/>
          </rPr>
          <t xml:space="preserve">p: dato provvisorio </t>
        </r>
      </text>
    </comment>
    <comment ref="D170" authorId="0" shapeId="0">
      <text>
        <r>
          <rPr>
            <sz val="9"/>
            <color indexed="81"/>
            <rFont val="Tahoma"/>
            <family val="2"/>
          </rPr>
          <t xml:space="preserve">b: break nella serie </t>
        </r>
      </text>
    </comment>
    <comment ref="E170" authorId="0" shapeId="0">
      <text>
        <r>
          <rPr>
            <sz val="9"/>
            <color indexed="81"/>
            <rFont val="Tahoma"/>
            <family val="2"/>
          </rPr>
          <t xml:space="preserve">b: break nella serie </t>
        </r>
      </text>
    </comment>
    <comment ref="F170" authorId="0" shapeId="0">
      <text>
        <r>
          <rPr>
            <sz val="9"/>
            <color indexed="81"/>
            <rFont val="Tahoma"/>
            <family val="2"/>
          </rPr>
          <t xml:space="preserve">p: dato provvisorio </t>
        </r>
      </text>
    </comment>
  </commentList>
</comments>
</file>

<file path=xl/sharedStrings.xml><?xml version="1.0" encoding="utf-8"?>
<sst xmlns="http://schemas.openxmlformats.org/spreadsheetml/2006/main" count="1682" uniqueCount="527">
  <si>
    <t>NOTA:</t>
  </si>
  <si>
    <t xml:space="preserve">Pop ricostruita </t>
  </si>
  <si>
    <t>Tabella 3.1: Popolazione residente in Abruzzo. Bilancio demografico. Anni 2014-2020</t>
  </si>
  <si>
    <t>Popolazione al 1 gennaio</t>
  </si>
  <si>
    <t>Nati vivi</t>
  </si>
  <si>
    <t>Morti</t>
  </si>
  <si>
    <t>Saldo naturale</t>
  </si>
  <si>
    <t>Iscritti  in anagrafe da altri comuni</t>
  </si>
  <si>
    <t>Cancellati  in anagrafe  per altri comuni</t>
  </si>
  <si>
    <t>Saldo migratorio interno</t>
  </si>
  <si>
    <t>Iscritti  in anagrafe dall'estero</t>
  </si>
  <si>
    <t>Cancellati  in anagrafe per l'estero</t>
  </si>
  <si>
    <t>Saldo migratorio estero</t>
  </si>
  <si>
    <t>Saldo migratorio</t>
  </si>
  <si>
    <t>Saldo per altri motivi</t>
  </si>
  <si>
    <t>Popolazione al 31 dicembre</t>
  </si>
  <si>
    <t>Popolazione al 1 gennaio.  Pop ricostruita da Demo istat</t>
  </si>
  <si>
    <t>AQ</t>
  </si>
  <si>
    <t>TE</t>
  </si>
  <si>
    <t>PE</t>
  </si>
  <si>
    <t>CH</t>
  </si>
  <si>
    <t>Abruzzo</t>
  </si>
  <si>
    <t>Italia</t>
  </si>
  <si>
    <t xml:space="preserve">Tabella 3.2: Popolazione residente al 1° gennaio. 
Anni 2015-2021
</t>
  </si>
  <si>
    <t>Grafico 3.1: Variazioni percentuali di popolazione residente al 1 gennaio, 2021 rispetto al 2015</t>
  </si>
  <si>
    <t>Territorio</t>
  </si>
  <si>
    <t>L'Aquila</t>
  </si>
  <si>
    <t>Teramo</t>
  </si>
  <si>
    <t>Pescara</t>
  </si>
  <si>
    <t>Chieti</t>
  </si>
  <si>
    <t>2021*</t>
  </si>
  <si>
    <t>Variaz. assoluta 2021/2015</t>
  </si>
  <si>
    <t>Variaz % 2021/2015</t>
  </si>
  <si>
    <t>Fonte dati: Istat</t>
  </si>
  <si>
    <t xml:space="preserve">Popolazione al 1 gennaio.  </t>
  </si>
  <si>
    <t>Grafico 3.4: Popolazione residente al 1° gennaio per sesso. Provincia dell'Aquila. Anni 2015-2021</t>
  </si>
  <si>
    <t>Maschi</t>
  </si>
  <si>
    <t>Femmine</t>
  </si>
  <si>
    <t>Tot</t>
  </si>
  <si>
    <t>ABRUZZO</t>
  </si>
  <si>
    <t>* Dati Provvisori</t>
  </si>
  <si>
    <t>Grafico 3.5: Popolazione residente al 1° gennaio per sesso. Provincia di Teramo. Anni 2015-2021</t>
  </si>
  <si>
    <t xml:space="preserve">Grafico 3.3: Popolazione residente al 1° gennaio per sesso in Abruzzo. Anni 2015-2021
</t>
  </si>
  <si>
    <t>Grafico 3.6: Popolazione residente al 1° gennaio per sesso. Provincia di Pescara. Anni 2015-2021</t>
  </si>
  <si>
    <t>Grafico 3.2: Popolazione residente al 1° gennaio per sesso in Italia. Anni 2015-2021</t>
  </si>
  <si>
    <t>Grafico 3.7: Popolazione residente al 1° gennaio per sesso. Provincia di Chieti. Anni 2015-2021</t>
  </si>
  <si>
    <t>Insieme di dati: Indicatori  demografici</t>
  </si>
  <si>
    <t>Tipo indicatore</t>
  </si>
  <si>
    <t>2002</t>
  </si>
  <si>
    <t>2003</t>
  </si>
  <si>
    <t>2004</t>
  </si>
  <si>
    <t>2005</t>
  </si>
  <si>
    <t>2006</t>
  </si>
  <si>
    <t>2007</t>
  </si>
  <si>
    <t>2008</t>
  </si>
  <si>
    <t>2009</t>
  </si>
  <si>
    <t>2010</t>
  </si>
  <si>
    <t>2011</t>
  </si>
  <si>
    <t>2012</t>
  </si>
  <si>
    <t>2013</t>
  </si>
  <si>
    <t>2014</t>
  </si>
  <si>
    <t>2020</t>
  </si>
  <si>
    <t>tasso di natalità (per mille abitanti)</t>
  </si>
  <si>
    <t>Grafico 3.8: Tasso di natalità per mille abitanti. Anni 2004-2020</t>
  </si>
  <si>
    <t>2020 provvisorio</t>
  </si>
  <si>
    <t xml:space="preserve">  Abruzzo</t>
  </si>
  <si>
    <t xml:space="preserve">    L'Aquila</t>
  </si>
  <si>
    <t xml:space="preserve">    Teramo</t>
  </si>
  <si>
    <t xml:space="preserve">    Pescara</t>
  </si>
  <si>
    <t xml:space="preserve">    Chieti</t>
  </si>
  <si>
    <t>tasso di mortalità (per mille abitanti)</t>
  </si>
  <si>
    <t>crescita naturale (per mille abitanti)</t>
  </si>
  <si>
    <t>Grafico 3.9: Tasso di mortalità per mille abitanti. Anni 2004-2020</t>
  </si>
  <si>
    <t>tasso di nuzialità (per mille abitanti)</t>
  </si>
  <si>
    <t>saldo migratorio interno (per mille abitanti)</t>
  </si>
  <si>
    <t>Grafico 3.10: Crescita naturale per mille abitanti. Anni 2004-2020</t>
  </si>
  <si>
    <t>saldo migratorio con l'estero (per mille abitanti)</t>
  </si>
  <si>
    <t>saldo migratorio per altro motivo (per mille abitanti)</t>
  </si>
  <si>
    <t>saldo migratorio totale (per mille abitanti)</t>
  </si>
  <si>
    <t>tasso di crescita totale (per mille abitanti)</t>
  </si>
  <si>
    <t>numero medio di figli per donna</t>
  </si>
  <si>
    <t>speranza di vita alla nascita - maschi</t>
  </si>
  <si>
    <t>speranza di vita a 65 anni - maschi</t>
  </si>
  <si>
    <t>speranza di vita alla nascita - femmine</t>
  </si>
  <si>
    <t>speranza di vita a 65 anni - femmine</t>
  </si>
  <si>
    <t>popolazione 0-14 anni al 1° gennaio (valori percentuali) - al 1° gennaio</t>
  </si>
  <si>
    <t>popolazione 15-64 anni (valori percentuali) - al 1° gennaio</t>
  </si>
  <si>
    <t>L’indice di dipendenza strutturale (o totale) è un indicatore di rilevanza economica e sociale: esso rappresenta il numero di individui non autonomi per ragioni demografiche (età&lt;=14 e età&gt;=65) ogni 100 individui potenzialmente indipendenti (età 15-64). Un indice di dipendenza totale alto è sinonimo di un numero elevato di ragazzi e anziani di cui la popolazione attiva deve occuparsi complessivamente.</t>
  </si>
  <si>
    <t>popolazione 65 anni e più (valori percentuali) - al 1° gennaio</t>
  </si>
  <si>
    <t>Grafico 3.11: Indice di dipendenza strutturale al 1° gennaio. Anni 2006-2021</t>
  </si>
  <si>
    <t>2021 provvisorio</t>
  </si>
  <si>
    <t>Nota: Indice di dipendenza strututrale: rapporto tra la popolazione in età non attiva (0-14 anni e 65 anni e più) e la popolazione in età attiva (15-64 anni), moltiplicato per 100.</t>
  </si>
  <si>
    <t>indice di dipendenza strutturale (valori percentuali) - al 1° gennaio</t>
  </si>
  <si>
    <t>indice di dipendenza degli anziani (valori percentuali) - al 1° gennaio</t>
  </si>
  <si>
    <t>Indice di dipendenza degli anziani (valori percentuali) - al 1° gennaio (rapporto tra la popolazione di età 65 anni e più e la popolazione in età attiva (15-64 anni), moltiplicato per 100)</t>
  </si>
  <si>
    <t>Grafico 3.12: Indice di dipendenza degli anziani al 1° gennaio. Anni 2006-2021</t>
  </si>
  <si>
    <t>indice di vecchiaia (valori percentuali) - al 1° gennaio</t>
  </si>
  <si>
    <t>età media della popolazione - al 1° gennaio</t>
  </si>
  <si>
    <t>Grafico 3.13: Indice di vecchiaia al 1° gennaio. Anni 2006-2021</t>
  </si>
  <si>
    <t>Indice di vecchiaia (valori percentuali) - al 1° gennaio (rapporto tra la popolazione di 65 anni e più e la popolazione di 0-14 anni, moltiplicato per 100)</t>
  </si>
  <si>
    <t>Fonte dati: Pop ricostruita da Demo istat fino al 2019</t>
  </si>
  <si>
    <t>Fonte dati: Demo istat</t>
  </si>
  <si>
    <t>Fonte dati:Istat</t>
  </si>
  <si>
    <t>2021 PROVVISORIO</t>
  </si>
  <si>
    <t>Popolazione residente al 1° Gennaio 2021 per età, sesso e stato civile</t>
  </si>
  <si>
    <t>Grafico 3.14: Popolazione per classe di età e sesso in Italia al 1 gennaio 2021</t>
  </si>
  <si>
    <t>Età</t>
  </si>
  <si>
    <t>Totale Maschi</t>
  </si>
  <si>
    <t>Totale Femmine</t>
  </si>
  <si>
    <t>Maschi+Femmine</t>
  </si>
  <si>
    <t>Maschi+ Femmine</t>
  </si>
  <si>
    <t>Totale</t>
  </si>
  <si>
    <t>Donne</t>
  </si>
  <si>
    <t>Uomini</t>
  </si>
  <si>
    <t>0 anni</t>
  </si>
  <si>
    <t>&lt; 5 anni</t>
  </si>
  <si>
    <t>1 anni</t>
  </si>
  <si>
    <t>5- 9</t>
  </si>
  <si>
    <t>2 anni</t>
  </si>
  <si>
    <t>10 - 14</t>
  </si>
  <si>
    <t>3 anni</t>
  </si>
  <si>
    <t>15 - 19</t>
  </si>
  <si>
    <t>4 anni</t>
  </si>
  <si>
    <t>20 - 24</t>
  </si>
  <si>
    <t>5 anni</t>
  </si>
  <si>
    <t>25 - 29</t>
  </si>
  <si>
    <t>6 anni</t>
  </si>
  <si>
    <t>30 - 34</t>
  </si>
  <si>
    <t>7 anni</t>
  </si>
  <si>
    <t>35 - 39</t>
  </si>
  <si>
    <t>8 anni</t>
  </si>
  <si>
    <t>40 - 44</t>
  </si>
  <si>
    <t>9 anni</t>
  </si>
  <si>
    <t>45 - 49</t>
  </si>
  <si>
    <t>10 anni</t>
  </si>
  <si>
    <t>50 - 54</t>
  </si>
  <si>
    <t>11 anni</t>
  </si>
  <si>
    <t>55 - 59</t>
  </si>
  <si>
    <t>12 anni</t>
  </si>
  <si>
    <t>60 - 64</t>
  </si>
  <si>
    <t>13 anni</t>
  </si>
  <si>
    <t>65 - 69</t>
  </si>
  <si>
    <t>14 anni</t>
  </si>
  <si>
    <t>70 - 74</t>
  </si>
  <si>
    <t>15 anni</t>
  </si>
  <si>
    <t>75 - 79</t>
  </si>
  <si>
    <t>16 anni</t>
  </si>
  <si>
    <t>80 - 84</t>
  </si>
  <si>
    <t>17 anni</t>
  </si>
  <si>
    <t>85 - 89</t>
  </si>
  <si>
    <t>18 anni</t>
  </si>
  <si>
    <t>90 -94</t>
  </si>
  <si>
    <t>19 anni</t>
  </si>
  <si>
    <t>95 -99</t>
  </si>
  <si>
    <t>20 anni</t>
  </si>
  <si>
    <t>100 e più</t>
  </si>
  <si>
    <t>21 anni</t>
  </si>
  <si>
    <t>22 anni</t>
  </si>
  <si>
    <t>23 anni</t>
  </si>
  <si>
    <t>24 anni</t>
  </si>
  <si>
    <t>25 anni</t>
  </si>
  <si>
    <t>26 anni</t>
  </si>
  <si>
    <t>27 anni</t>
  </si>
  <si>
    <t>28 anni</t>
  </si>
  <si>
    <t>29 anni</t>
  </si>
  <si>
    <t>30 anni</t>
  </si>
  <si>
    <t>31 anni</t>
  </si>
  <si>
    <t>32 anni</t>
  </si>
  <si>
    <t>33 anni</t>
  </si>
  <si>
    <t>34 anni</t>
  </si>
  <si>
    <t>35 anni</t>
  </si>
  <si>
    <t>36 anni</t>
  </si>
  <si>
    <t>37 anni</t>
  </si>
  <si>
    <t>38 anni</t>
  </si>
  <si>
    <t>39 anni</t>
  </si>
  <si>
    <t>40 anni</t>
  </si>
  <si>
    <t>41 anni</t>
  </si>
  <si>
    <t>42 anni</t>
  </si>
  <si>
    <t>43 anni</t>
  </si>
  <si>
    <t>44 anni</t>
  </si>
  <si>
    <t>45 anni</t>
  </si>
  <si>
    <t>46 anni</t>
  </si>
  <si>
    <t>47 anni</t>
  </si>
  <si>
    <t>48 anni</t>
  </si>
  <si>
    <t>49 anni</t>
  </si>
  <si>
    <t>50 anni</t>
  </si>
  <si>
    <t>51 anni</t>
  </si>
  <si>
    <t>52 anni</t>
  </si>
  <si>
    <t>53 anni</t>
  </si>
  <si>
    <t>54 anni</t>
  </si>
  <si>
    <t>55 anni</t>
  </si>
  <si>
    <t>56 anni</t>
  </si>
  <si>
    <t>57 anni</t>
  </si>
  <si>
    <t>58 anni</t>
  </si>
  <si>
    <t>59 anni</t>
  </si>
  <si>
    <t>60 anni</t>
  </si>
  <si>
    <t>61 anni</t>
  </si>
  <si>
    <t>62 anni</t>
  </si>
  <si>
    <t>63 anni</t>
  </si>
  <si>
    <t>64 anni</t>
  </si>
  <si>
    <t>65 anni</t>
  </si>
  <si>
    <t>66 anni</t>
  </si>
  <si>
    <t>67 anni</t>
  </si>
  <si>
    <t>68 anni</t>
  </si>
  <si>
    <t>69 anni</t>
  </si>
  <si>
    <t>70 anni</t>
  </si>
  <si>
    <t>71 anni</t>
  </si>
  <si>
    <t>72 anni</t>
  </si>
  <si>
    <t>73 anni</t>
  </si>
  <si>
    <t>74 anni</t>
  </si>
  <si>
    <t>75 anni</t>
  </si>
  <si>
    <t>76 anni</t>
  </si>
  <si>
    <t>77 anni</t>
  </si>
  <si>
    <t>78 anni</t>
  </si>
  <si>
    <t>79 anni</t>
  </si>
  <si>
    <t>80 anni</t>
  </si>
  <si>
    <t>81 anni</t>
  </si>
  <si>
    <t>82 anni</t>
  </si>
  <si>
    <t>83 anni</t>
  </si>
  <si>
    <t>84 anni</t>
  </si>
  <si>
    <t>85 anni</t>
  </si>
  <si>
    <t>86 anni</t>
  </si>
  <si>
    <t>87 anni</t>
  </si>
  <si>
    <t>88 anni</t>
  </si>
  <si>
    <t>89 anni</t>
  </si>
  <si>
    <t>90 anni</t>
  </si>
  <si>
    <t>91 anni</t>
  </si>
  <si>
    <t>92 anni</t>
  </si>
  <si>
    <t>93 anni</t>
  </si>
  <si>
    <t>94 anni</t>
  </si>
  <si>
    <t>95 anni</t>
  </si>
  <si>
    <t>96 anni</t>
  </si>
  <si>
    <t>97 anni</t>
  </si>
  <si>
    <t>98 anni</t>
  </si>
  <si>
    <t>99 anni</t>
  </si>
  <si>
    <t>100 anni e più</t>
  </si>
  <si>
    <t>totale</t>
  </si>
  <si>
    <t>Grafico 3.15: Popolazione per classe di età e sesso in Abruzzo al 1 gennaio 2021</t>
  </si>
  <si>
    <t>Questi grafici sono stati creati dalla popolazione  NON ricostruita</t>
  </si>
  <si>
    <t>Seleziona periodo</t>
  </si>
  <si>
    <t>2015</t>
  </si>
  <si>
    <t>2016</t>
  </si>
  <si>
    <t>2017</t>
  </si>
  <si>
    <t>2018</t>
  </si>
  <si>
    <t>2019</t>
  </si>
  <si>
    <t>2021</t>
  </si>
  <si>
    <t/>
  </si>
  <si>
    <t>Fino a 14 anni</t>
  </si>
  <si>
    <t>Grafico 3.16:  Percentuale di popolazione con età fino a 14 anni in Italia e in Abruzzo. Anni 2012 e 2021</t>
  </si>
  <si>
    <t>Da 15 a 29 anni</t>
  </si>
  <si>
    <t>Da 30 a 64 anni</t>
  </si>
  <si>
    <t>Da 65 a 99 anni</t>
  </si>
  <si>
    <t>100 e oltre</t>
  </si>
  <si>
    <t>Grafico 3.17: Percentuale di popolazione con età 15-29 anni in Italia e in Abruzzo. Anni 2012 e 2021</t>
  </si>
  <si>
    <t>PER 10.000 residenti</t>
  </si>
  <si>
    <t>Grafico 3.18: Percentuale di popolazione con età 30-64 anni in Italia e in Abruzzo. Anni 2012 e 2021</t>
  </si>
  <si>
    <t>Grafico 3.19: Percentuale di popolazione con età 65-99 anni in Italia e in Abruzzo. Anni 2012 e 2021</t>
  </si>
  <si>
    <t>Tabella 3.3: Popolazione residente con 100 anni e oltre. Valori assoluti e per 10.000 residenti. Anni 2012 e 2021</t>
  </si>
  <si>
    <t>Valori assoluti</t>
  </si>
  <si>
    <t>Valori per 10.000 residenti</t>
  </si>
  <si>
    <t>Da popolazione 2012 ricostruita demo istat  (vedi file originali) :</t>
  </si>
  <si>
    <t>Residenti:</t>
  </si>
  <si>
    <t>(da pop ricostruita demo istat)</t>
  </si>
  <si>
    <t>(da I.Stat)</t>
  </si>
  <si>
    <t>Età/Anno</t>
  </si>
  <si>
    <t xml:space="preserve"> </t>
  </si>
  <si>
    <t>Tutte le cittadinanze - Regione: Abruzzo</t>
  </si>
  <si>
    <t>NOTA: Per questa tabella i valori assoluti degli ultracentenari del 2012 sono stati presi dalla popolazione ricostruita di demo istat</t>
  </si>
  <si>
    <t>Tutte le cittadinanze - Provincia: Teramo</t>
  </si>
  <si>
    <t>Tutte le cittadinanze - Provincia: Pescara</t>
  </si>
  <si>
    <t>Tutte le cittadinanze - Provincia: Chieti</t>
  </si>
  <si>
    <t>Residenti con 100 anni e oltre</t>
  </si>
  <si>
    <t>&lt;?xml version="1.0"?&gt;&lt;WebTableParameter xmlns:xsd="http://www.w3.org/2001/XMLSchema" xmlns:xsi="http://www.w3.org/2001/XMLSchema-instance" xmlns=""&gt;&lt;DataTable Code="DCIS_POPSTRBIL1" HasMetadata="true"&gt;&lt;Name LocaleIsoCode="fr"&gt;Stranieri residenti - Bilancio&lt;/Name&gt;&lt;Dimension Code="ITTER107" CommonCode="ITTER107" Display="labels"&gt;&lt;Name LocaleIsoCode="fr"&gt;Territorio&lt;/Name&gt;&lt;Member Code="ITF1" HasOnlyUnitMetadata="false"&gt;&lt;Name LocaleIsoCode="fr"&gt;Abruzzo&lt;/Name&gt;&lt;ChildMember Code="ITF11" HasOnlyUnitMetadata="false"&gt;&lt;Name LocaleIsoCode="fr"&gt;L'Aquila&lt;/Name&gt;&lt;ChildMember Code="066001" HasOnlyUnitMetadata="false"&gt;&lt;Name LocaleIsoCode="fr"&gt;Acciano&lt;/Name&gt;&lt;/ChildMember&gt;&lt;ChildMember Code="066002" HasOnlyUnitMetadata="false"&gt;&lt;Name LocaleIsoCode="fr"&gt;Aielli&lt;/Name&gt;&lt;/ChildMember&gt;&lt;ChildMember Code="066003" HasOnlyUnitMetadata="false"&gt;&lt;Name LocaleIsoCode="fr"&gt;Alfedena&lt;/Name&gt;&lt;/ChildMember&gt;&lt;ChildMember Code="066004" HasOnlyUnitMetadata="false"&gt;&lt;Name LocaleIsoCode="fr"&gt;Anversa degli Abruzzi&lt;/Name&gt;&lt;/ChildMember&gt;&lt;ChildMember Code="066005" HasOnlyUnitMetadata="false"&gt;&lt;Name LocaleIsoCode="fr"&gt;Ateleta&lt;/Name&gt;&lt;/ChildMember&gt;&lt;ChildMember Code="066006" HasOnlyUnitMetadata="false"&gt;&lt;Name LocaleIsoCode="fr"&gt;Avezzano&lt;/Name&gt;&lt;/ChildMember&gt;&lt;ChildMember Code="066007" HasOnlyUnitMetadata="false"&gt;&lt;Name LocaleIsoCode="fr"&gt;Balsorano&lt;/Name&gt;&lt;/ChildMember&gt;&lt;ChildMember Code="066008" HasOnlyUnitMetadata="false"&gt;&lt;Name LocaleIsoCode="fr"&gt;Barete&lt;/Name&gt;&lt;/ChildMember&gt;&lt;ChildMember Code="066009" HasOnlyUnitMetadata="false"&gt;&lt;Name LocaleIsoCode="fr"&gt;Barisciano&lt;/Name&gt;&lt;/ChildMember&gt;&lt;ChildMember Code="066010" HasOnlyUnitMetadata="false"&gt;&lt;Name LocaleIsoCode="fr"&gt;Barrea&lt;/Name&gt;&lt;/ChildMember&gt;&lt;ChildMember Code="066011" HasOnlyUnitMetadata="false"&gt;&lt;Name LocaleIsoCode="fr"&gt;Bisegna&lt;/Name&gt;&lt;/ChildMember&gt;&lt;ChildMember Code="066012" HasOnlyUnitMetadata="false"&gt;&lt;Name LocaleIsoCode="fr"&gt;Bugnara&lt;/Name&gt;&lt;/ChildMember&gt;&lt;ChildMember Code="066013" HasOnlyUnitMetadata="false"&gt;&lt;Name LocaleIsoCode="fr"&gt;Cagnano Amiterno&lt;/Name&gt;&lt;/ChildMember&gt;&lt;ChildMember Code="066014" HasOnlyUnitMetadata="false"&gt;&lt;Name LocaleIsoCode="fr"&gt;Calascio&lt;/Name&gt;&lt;/ChildMember&gt;&lt;ChildMember Code="066015" HasOnlyUnitMetadata="false"&gt;&lt;Name LocaleIsoCode="fr"&gt;Campo di Giove&lt;/Name&gt;&lt;/ChildMember&gt;&lt;ChildMember Code="066016" HasOnlyUnitMetadata="false"&gt;&lt;Name LocaleIsoCode="fr"&gt;Campotosto&lt;/Name&gt;&lt;/ChildMember&gt;&lt;ChildMember Code="066017" HasOnlyUnitMetadata="false"&gt;&lt;Name LocaleIsoCode="fr"&gt;Canistro&lt;/Name&gt;&lt;/ChildMember&gt;&lt;ChildMember Code="066018" HasOnlyUnitMetadata="false"&gt;&lt;Name LocaleIsoCode="fr"&gt;Cansano&lt;/Name&gt;&lt;/ChildMember&gt;&lt;ChildMember Code="066019" HasOnlyUnitMetadata="false"&gt;&lt;Name LocaleIsoCode="fr"&gt;Capestrano&lt;/Name&gt;&lt;/ChildMember&gt;&lt;ChildMember Code="066020" HasOnlyUnitMetadata="false"&gt;&lt;Name LocaleIsoCode="fr"&gt;Capistrello&lt;/Name&gt;&lt;/ChildMember&gt;&lt;ChildMember Code="066021" HasOnlyUnitMetadata="false"&gt;&lt;Name LocaleIsoCode="fr"&gt;Capitignano&lt;/Name&gt;&lt;/ChildMember&gt;&lt;ChildMember Code="066022" HasOnlyUnitMetadata="false"&gt;&lt;Name LocaleIsoCode="fr"&gt;Caporciano&lt;/Name&gt;&lt;/ChildMember&gt;&lt;ChildMember Code="066023" HasOnlyUnitMetadata="false"&gt;&lt;Name LocaleIsoCode="fr"&gt;Cappadocia&lt;/Name&gt;&lt;/ChildMember&gt;&lt;ChildMember Code="066024" HasOnlyUnitMetadata="false"&gt;&lt;Name LocaleIsoCode="fr"&gt;Carapelle Calvisio&lt;/Name&gt;&lt;/ChildMember&gt;&lt;ChildMember Code="066025" HasOnlyUnitMetadata="false"&gt;&lt;Name LocaleIsoCode="fr"&gt;Carsoli&lt;/Name&gt;&lt;/ChildMember&gt;&lt;ChildMember Code="066026" HasOnlyUnitMetadata="false"&gt;&lt;Name LocaleIsoCode="fr"&gt;Castel del Monte&lt;/Name&gt;&lt;/ChildMember&gt;&lt;ChildMember Code="066027" HasOnlyUnitMetadata="false"&gt;&lt;Name LocaleIsoCode="fr"&gt;Castel di Ieri&lt;/Name&gt;&lt;/ChildMember&gt;&lt;ChildMember Code="066028" HasOnlyUnitMetadata="false"&gt;&lt;Name LocaleIsoCode="fr"&gt;Castel di Sangro&lt;/Name&gt;&lt;/ChildMember&gt;&lt;ChildMember Code="066029" HasOnlyUnitMetadata="false"&gt;&lt;Name LocaleIsoCode="fr"&gt;Castellafiume&lt;/Name&gt;&lt;/ChildMember&gt;&lt;ChildMember Code="066030" HasOnlyUnitMetadata="false"&gt;&lt;Name LocaleIsoCode="fr"&gt;Castelvecchio Calvisio&lt;/Name&gt;&lt;/ChildMember&gt;&lt;ChildMember Code="066031" HasOnlyUnitMetadata="false"&gt;&lt;Name LocaleIsoCode="fr"&gt;Castelvecchio Subequo&lt;/Name&gt;&lt;/ChildMember&gt;&lt;ChildMember Code="066032" HasOnlyUnitMetadata="false"&gt;&lt;Name LocaleIsoCode="fr"&gt;Celano&lt;/Name&gt;&lt;/ChildMember&gt;&lt;ChildMember Code="066033" HasOnlyUnitMetadata="false"&gt;&lt;Name LocaleIsoCode="fr"&gt;Cerchio&lt;/Name&gt;&lt;/ChildMember&gt;&lt;ChildMember Code="066034" HasOnlyUnitMetadata="false"&gt;&lt;Name LocaleIsoCode="fr"&gt;Civita d'Antino&lt;/Name&gt;&lt;/ChildMember&gt;&lt;ChildMember Code="066035" HasOnlyUnitMetadata="false"&gt;&lt;Name LocaleIsoCode="fr"&gt;Civitella Alfedena&lt;/Name&gt;&lt;/ChildMember&gt;&lt;ChildMember Code="066036" HasOnlyUnitMetadata="false"&gt;&lt;Name LocaleIsoCode="fr"&gt;Civitella Roveto&lt;/Name&gt;&lt;/ChildMember&gt;&lt;ChildMember Code="066037" HasOnlyUnitMetadata="false"&gt;&lt;Name LocaleIsoCode="fr"&gt;Cocullo&lt;/Name&gt;&lt;/ChildMember&gt;&lt;ChildMember Code="066038" HasOnlyUnitMetadata="false"&gt;&lt;Name LocaleIsoCode="fr"&gt;Collarmele&lt;/Name&gt;&lt;/ChildMember&gt;&lt;ChildMember Code="066039" HasOnlyUnitMetadata="false"&gt;&lt;Name LocaleIsoCode="fr"&gt;Collelongo&lt;/Name&gt;&lt;/ChildMember&gt;&lt;ChildMember Code="066040" HasOnlyUnitMetadata="false"&gt;&lt;Name LocaleIsoCode="fr"&gt;Collepietro&lt;/Name&gt;&lt;/ChildMember&gt;&lt;ChildMember Code="066041" HasOnlyUnitMetadata="false"&gt;&lt;Name LocaleIsoCode="fr"&gt;Corfinio&lt;/Name&gt;&lt;/ChildMember&gt;&lt;ChildMember Code="066042" HasOnlyUnitMetadata="false"&gt;&lt;Name LocaleIsoCode="fr"&gt;Fagnano Alto&lt;/Name&gt;&lt;/ChildMember&gt;&lt;ChildMember Code="066043" HasOnlyUnitMetadata="false"&gt;&lt;Name LocaleIsoCode="fr"&gt;Fontecchio&lt;/Name&gt;&lt;/ChildMember&gt;&lt;ChildMember Code="066044" HasOnlyUnitMetadata="false"&gt;&lt;Name LocaleIsoCode="fr"&gt;Fossa&lt;/Name&gt;&lt;/ChildMember&gt;&lt;ChildMember Code="066045" HasOnlyUnitMetadata="false"&gt;&lt;Name LocaleIsoCode="fr"&gt;Gagliano Aterno&lt;/Name&gt;&lt;/ChildMember&gt;&lt;ChildMember Code="066046" HasOnlyUnitMetadata="false"&gt;&lt;Name LocaleIsoCode="fr"&gt;Gioia dei Marsi&lt;/Name&gt;&lt;/ChildMember&gt;&lt;ChildMember Code="066047" HasOnlyUnitMetadata="false"&gt;&lt;Name LocaleIsoCode="fr"&gt;Goriano Sicoli&lt;/Name&gt;&lt;/ChildMember&gt;&lt;ChildMember Code="066048" HasOnlyUnitMetadata="false"&gt;&lt;Name LocaleIsoCode="fr"&gt;Introdacqua&lt;/Name&gt;&lt;/ChildMember&gt;&lt;ChildMember Code="066049" HasOnlyUnitMetadata="false"&gt;&lt;Name LocaleIsoCode="fr"&gt;L'Aquila&lt;/Name&gt;&lt;/ChildMember&gt;&lt;ChildMember Code="066050" HasOnlyUnitMetadata="false"&gt;&lt;Name LocaleIsoCode="fr"&gt;Lecce nei Marsi&lt;/Name&gt;&lt;/ChildMember&gt;&lt;ChildMember Code="066051" HasOnlyUnitMetadata="false"&gt;&lt;Name LocaleIsoCode="fr"&gt;Luco dei Marsi&lt;/Name&gt;&lt;/ChildMember&gt;&lt;ChildMember Code="066052" HasOnlyUnitMetadata="false"&gt;&lt;Name LocaleIsoCode="fr"&gt;Lucoli&lt;/Name&gt;&lt;/ChildMember&gt;&lt;ChildMember Code="066053" HasOnlyUnitMetadata="false"&gt;&lt;Name LocaleIsoCode="fr"&gt;Magliano de' Marsi&lt;/Name&gt;&lt;/ChildMember&gt;&lt;ChildMember Code="066054" HasOnlyUnitMetadata="false"&gt;&lt;Name LocaleIsoCode="fr"&gt;Massa d'Albe&lt;/Name&gt;&lt;/ChildMember&gt;&lt;ChildMember Code="066055" HasOnlyUnitMetadata="false"&gt;&lt;Name LocaleIsoCode="fr"&gt;Molina Aterno&lt;/Name&gt;&lt;/ChildMember&gt;&lt;ChildMember Code="066056" HasOnlyUnitMetadata="false"&gt;&lt;Name LocaleIsoCode="fr"&gt;Montereale&lt;/Name&gt;&lt;/ChildMember&gt;&lt;ChildMember Code="066057" HasOnlyUnitMetadata="false"&gt;&lt;Name LocaleIsoCode="fr"&gt;Morino&lt;/Name&gt;&lt;/ChildMember&gt;&lt;ChildMember Code="066058" HasOnlyUnitMetadata="false"&gt;&lt;Name LocaleIsoCode="fr"&gt;Navelli&lt;/Name&gt;&lt;/ChildMember&gt;&lt;ChildMember Code="066059" HasOnlyUnitMetadata="false"&gt;&lt;Name LocaleIsoCode="fr"&gt;Ocre&lt;/Name&gt;&lt;/ChildMember&gt;&lt;ChildMember Code="066060" HasOnlyUnitMetadata="false"&gt;&lt;Name LocaleIsoCode="fr"&gt;Ofena&lt;/Name&gt;&lt;/ChildMember&gt;&lt;ChildMember Code="066061" HasOnlyUnitMetadata="false"&gt;&lt;Name LocaleIsoCode="fr"&gt;Opi&lt;/Name&gt;&lt;/ChildMember&gt;&lt;ChildMember Code="066062" HasOnlyUnitMetadata="false"&gt;&lt;Name LocaleIsoCode="fr"&gt;Oricola&lt;/Name&gt;&lt;/ChildMember&gt;&lt;ChildMember Code="066063" HasOnlyUnitMetadata="false"&gt;&lt;Name LocaleIsoCode="fr"&gt;Ortona dei Marsi&lt;/Name&gt;&lt;/ChildMember&gt;&lt;ChildMember Code="066064" HasOnlyUnitMetadata="false"&gt;&lt;Name LocaleIsoCode="fr"&gt;Ortucchio&lt;/Name&gt;&lt;/ChildMember&gt;&lt;ChildMember Code="066065" HasOnlyUnitMetadata="false"&gt;&lt;Name LocaleIsoCode="fr"&gt;Ovindoli&lt;/Name&gt;&lt;/ChildMember&gt;&lt;ChildMember Code="066066" HasOnlyUnitMetadata="false"&gt;&lt;Name LocaleIsoCode="fr"&gt;Pacentro&lt;/Name&gt;&lt;/ChildMember&gt;&lt;ChildMember Code="066067" HasOnlyUnitMetadata="false"&gt;&lt;Name LocaleIsoCode="fr"&gt;Pereto&lt;/Name&gt;&lt;/ChildMember&gt;&lt;ChildMember Code="066068" HasOnlyUnitMetadata="false"&gt;&lt;Name LocaleIsoCode="fr"&gt;Pescasseroli&lt;/Name&gt;&lt;/ChildMember&gt;&lt;ChildMember Code="066069" HasOnlyUnitMetadata="false"&gt;&lt;Name LocaleIsoCode="fr"&gt;Pescina&lt;/Name&gt;&lt;/ChildMember&gt;&lt;ChildMember Code="066070" HasOnlyUnitMetadata="false"&gt;&lt;Name LocaleIsoCode="fr"&gt;Pescocostanzo&lt;/Name&gt;&lt;/ChildMember&gt;&lt;ChildMember Code="066071" HasOnlyUnitMetadata="false"&gt;&lt;Name LocaleIsoCode="fr"&gt;Pettorano sul Gizio&lt;/Name&gt;&lt;/ChildMember&gt;&lt;ChildMember Code="066072" HasOnlyUnitMetadata="false"&gt;&lt;Name LocaleIsoCode="fr"&gt;Pizzoli&lt;/Name&gt;&lt;/ChildMember&gt;&lt;ChildMember Code="066073" HasOnlyUnitMetadata="false"&gt;&lt;Name LocaleIsoCode="fr"&gt;Poggio Picenze&lt;/Name&gt;&lt;/ChildMember&gt;&lt;ChildMember Code="066074" HasOnlyUnitMetadata="false"&gt;&lt;Name LocaleIsoCode="fr"&gt;Prata d'Ansidonia&lt;/Name&gt;&lt;/ChildMember&gt;&lt;ChildMember Code="066075" HasOnlyUnitMetadata="false"&gt;&lt;Name LocaleIsoCode="fr"&gt;Pratola Peligna&lt;/Name&gt;&lt;/ChildMember&gt;&lt;ChildMember Code="066076" HasOnlyUnitMetadata="false"&gt;&lt;Name LocaleIsoCode="fr"&gt;Prezza&lt;/Name&gt;&lt;/ChildMember&gt;&lt;ChildMember Code="066077" HasOnlyUnitMetadata="false"&gt;&lt;Name LocaleIsoCode="fr"&gt;Raiano&lt;/Name&gt;&lt;/ChildMember&gt;&lt;ChildMember Code="066078" HasOnlyUnitMetadata="false"&gt;&lt;Name LocaleIsoCode="fr"&gt;Rivisondoli&lt;/Name&gt;&lt;/ChildMember&gt;&lt;ChildMember Code="066080" HasOnlyUnitMetadata="false"&gt;&lt;Name LocaleIsoCode="fr"&gt;Rocca di Botte&lt;/Name&gt;&lt;/ChildMember&gt;&lt;ChildMember Code="066081" HasOnlyUnitMetadata="false"&gt;&lt;Name LocaleIsoCode="fr"&gt;Rocca di Cambio&lt;/Name&gt;&lt;/ChildMember&gt;&lt;ChildMember Code="066082" HasOnlyUnitMetadata="false"&gt;&lt;Name LocaleIsoCode="fr"&gt;Rocca di Mezzo&lt;/Name&gt;&lt;/ChildMember&gt;&lt;ChildMember Code="066083" HasOnlyUnitMetadata="false"&gt;&lt;Name LocaleIsoCode="fr"&gt;Rocca Pia&lt;/Name&gt;&lt;/ChildMember&gt;&lt;ChildMember Code="066079" HasOnlyUnitMetadata="false"&gt;&lt;Name LocaleIsoCode="fr"&gt;Roccacasale&lt;/Name&gt;&lt;/ChildMember&gt;&lt;ChildMember Code="066084" HasOnlyUnitMetadata="false"&gt;&lt;Name LocaleIsoCode="fr"&gt;Roccaraso&lt;/Name&gt;&lt;/ChildMember&gt;&lt;ChildMember Code="066085" HasOnlyUnitMetadata="false"&gt;&lt;Name LocaleIsoCode="fr"&gt;San Benedetto dei Marsi&lt;/Name&gt;&lt;/ChildMember&gt;&lt;ChildMember Code="066086" HasOnlyUnitMetadata="false"&gt;&lt;Name LocaleIsoCode="fr"&gt;San Benedetto in Perillis&lt;/Name&gt;&lt;/ChildMember&gt;&lt;ChildMember Code="066087" HasOnlyUnitMetadata="false"&gt;&lt;Name LocaleIsoCode="fr"&gt;San Demetrio ne' Vestini&lt;/Name&gt;&lt;/ChildMember&gt;&lt;ChildMember Code="066088" HasOnlyUnitMetadata="false"&gt;&lt;Name LocaleIsoCode="fr"&gt;San Pio delle Camere&lt;/Name&gt;&lt;/ChildMember&gt;&lt;ChildMember Code="066092" HasOnlyUnitMetadata="false"&gt;&lt;Name LocaleIsoCode="fr"&gt;San Vincenzo Valle Roveto&lt;/Name&gt;&lt;/ChildMember&gt;&lt;ChildMember Code="066089" HasOnlyUnitMetadata="false"&gt;&lt;Name LocaleIsoCode="fr"&gt;Sante Marie&lt;/Name&gt;&lt;/ChildMember&gt;&lt;ChildMember Code="066090" HasOnlyUnitMetadata="false"&gt;&lt;Name LocaleIsoCode="fr"&gt;Sant'Eusanio Forconese&lt;/Name&gt;&lt;/ChildMember&gt;&lt;ChildMember Code="066091" HasOnlyUnitMetadata="false"&gt;&lt;Name LocaleIsoCode="fr"&gt;Santo Stefano di Sessanio&lt;/Name&gt;&lt;/ChildMember&gt;&lt;ChildMember Code="066093" HasOnlyUnitMetadata="false"&gt;&lt;Name LocaleIsoCode="fr"&gt;Scanno&lt;/Name&gt;&lt;/ChildMember&gt;&lt;ChildMember Code="066094" HasOnlyUnitMetadata="false"&gt;&lt;Name LocaleIsoCode="fr"&gt;Scontrone&lt;/Name&gt;&lt;/ChildMember&gt;&lt;ChildMember Code="066095" HasOnlyUnitMetadata="false"&gt;&lt;Name LocaleIsoCode="fr"&gt;Scoppito&lt;/Name&gt;&lt;/ChildMember&gt;&lt;ChildMember Code="066096" HasOnlyUnitMetadata="false"&gt;&lt;Name LocaleIsoCode="fr"&gt;Scurcola Marsicana&lt;/Name&gt;&lt;/ChildMember&gt;&lt;ChildMember Code="066097" HasOnlyUnitMetadata="false"&gt;&lt;Name LocaleIsoCode="fr"&gt;Secinaro&lt;/Name&gt;&lt;/ChildMember&gt;&lt;ChildMember Code="066098" HasOnlyUnitMetadata="false"&gt;&lt;Name LocaleIsoCode="fr"&gt;Sulmona&lt;/Name&gt;&lt;/ChildMember&gt;&lt;ChildMember Code="066099" HasOnlyUnitMetadata="false"&gt;&lt;Name LocaleIsoCode="fr"&gt;Tagliacozzo&lt;/Name&gt;&lt;/ChildMember&gt;&lt;ChildMember Code="066100" HasOnlyUnitMetadata="false"&gt;&lt;Name LocaleIsoCode="fr"&gt;Tione degli Abruzzi&lt;/Name&gt;&lt;/ChildMember&gt;&lt;ChildMember Code="066101" HasOnlyUnitMetadata="false"&gt;&lt;Name LocaleIsoCode="fr"&gt;Tornimparte&lt;/Name&gt;&lt;/ChildMember&gt;&lt;ChildMember Code="066102" HasOnlyUnitMetadata="false"&gt;&lt;Name LocaleIsoCode="fr"&gt;Trasacco&lt;/Name&gt;&lt;/ChildMember&gt;&lt;ChildMember Code="066104" HasOnlyUnitMetadata="false"&gt;&lt;Name LocaleIsoCode="fr"&gt;Villa Santa Lucia degli Abruzzi&lt;/Name&gt;&lt;/ChildMember&gt;&lt;ChildMember Code="066105" HasOnlyUnitMetadata="false"&gt;&lt;Name LocaleIsoCode="fr"&gt;Villa Sant'Angelo&lt;/Name&gt;&lt;/ChildMember&gt;&lt;ChildMember Code="066103" HasOnlyUnitMetadata="false"&gt;&lt;Name LocaleIsoCode="fr"&gt;Villalago&lt;/Name&gt;&lt;/ChildMember&gt;&lt;ChildMember Code="066106" HasOnlyUnitMetadata="false"&gt;&lt;Name LocaleIsoCode="fr"&gt;Villavallelonga&lt;/Name&gt;&lt;/ChildMember&gt;&lt;ChildMember Code="066107" HasOnlyUnitMetadata="false"&gt;&lt;Name LocaleIsoCode="fr"&gt;Villetta Barrea&lt;/Name&gt;&lt;/ChildMember&gt;&lt;ChildMember Code="066108" HasOnlyUnitMetadata="false"&gt;&lt;Name LocaleIsoCode="fr"&gt;Vittorito&lt;/Name&gt;&lt;/ChildMember&gt;&lt;/ChildMember&gt;&lt;ChildMember Code="ITF12" HasOnlyUnitMetadata="false"&gt;&lt;Name LocaleIsoCode="fr"&gt;Teramo&lt;/Name&gt;&lt;ChildMember Code="067001" HasOnlyUnitMetadata="false"&gt;&lt;Name LocaleIsoCode="fr"&gt;Alba Adriatica&lt;/Name&gt;&lt;/ChildMember&gt;&lt;ChildMember Code="067002" HasOnlyUnitMetadata="false"&gt;&lt;Name LocaleIsoCode="fr"&gt;Ancarano&lt;/Name&gt;&lt;/ChildMember&gt;&lt;ChildMember Code="067003" HasOnlyUnitMetadata="false"&gt;&lt;Name LocaleIsoCode="fr"&gt;Arsita&lt;/Name&gt;&lt;/ChildMember&gt;&lt;ChildMember Code="067004" HasOnlyUnitMetadata="false"&gt;&lt;Name LocaleIsoCode="fr"&gt;Atri&lt;/Name&gt;&lt;/ChildMember&gt;&lt;ChildMember Code="067005" HasOnlyUnitMetadata="false"&gt;&lt;Name LocaleIsoCode="fr"&gt;Basciano&lt;/Name&gt;&lt;/ChildMember&gt;&lt;ChildMember Code="067006" HasOnlyUnitMetadata="false"&gt;&lt;Name LocaleIsoCode="fr"&gt;Bellante&lt;/Name&gt;&lt;/ChildMember&gt;&lt;ChildMember Code="067007" HasOnlyUnitMetadata="false"&gt;&lt;Name LocaleIsoCode="fr"&gt;Bisenti&lt;/Name&gt;&lt;/ChildMember&gt;&lt;ChildMember Code="067008" HasOnlyUnitMetadata="false"&gt;&lt;Name LocaleIsoCode="fr"&gt;Campli&lt;/Name&gt;&lt;/ChildMember&gt;&lt;ChildMember Code="067009" HasOnlyUnitMetadata="false"&gt;&lt;Name LocaleIsoCode="fr"&gt;Canzano&lt;/Name&gt;&lt;/ChildMember&gt;&lt;ChildMember Code="067010" HasOnlyUnitMetadata="false"&gt;&lt;Name LocaleIsoCode="fr"&gt;Castel Castagna&lt;/Name&gt;&lt;/ChildMember&gt;&lt;ChildMember Code="067011" HasOnlyUnitMetadata="false"&gt;&lt;Name LocaleIsoCode="fr"&gt;Castellalto&lt;/Name&gt;&lt;/ChildMember&gt;&lt;ChildMember Code="067012" HasOnlyUnitMetadata="false"&gt;&lt;Name LocaleIsoCode="fr"&gt;Castelli&lt;/Name&gt;&lt;/ChildMember&gt;&lt;ChildMember Code="067013" HasOnlyUnitMetadata="false"&gt;&lt;Name LocaleIsoCode="fr"&gt;Castiglione Messer Raimondo&lt;/Name&gt;&lt;/ChildMember&gt;&lt;ChildMember Code="067014" HasOnlyUnitMetadata="false"&gt;&lt;Name LocaleIsoCode="fr"&gt;Castilenti&lt;/Name&gt;&lt;/ChildMember&gt;&lt;ChildMember Code="067015" HasOnlyUnitMetadata="false"&gt;&lt;Name LocaleIsoCode="fr"&gt;Cellino Attanasio&lt;/Name&gt;&lt;/ChildMember&gt;&lt;ChildMember Code="067016" HasOnlyUnitMetadata="false"&gt;&lt;Name LocaleIsoCode="fr"&gt;Cermignano&lt;/Name&gt;&lt;/ChildMember&gt;&lt;ChildMember Code="067017" HasOnlyUnitMetadata="false"&gt;&lt;Name LocaleIsoCode="fr"&gt;Civitella del Tronto&lt;/Name&gt;&lt;/ChildMember&gt;&lt;ChildMember Code="067018" HasOnlyUnitMetadata="false"&gt;&lt;Name LocaleIsoCode="fr"&gt;Colledara&lt;/Name&gt;&lt;/ChildMember&gt;&lt;ChildMember Code="067019" HasOnlyUnitMetadata="false"&gt;&lt;Name LocaleIsoCode="fr"&gt;Colonnella&lt;/Name&gt;&lt;/ChildMember&gt;&lt;ChildMember Code="067020" HasOnlyUnitMetadata="false"&gt;&lt;Name LocaleIsoCode="fr"&gt;Controguerra&lt;/Name&gt;&lt;/ChildMember&gt;&lt;ChildMember Code="067021" HasOnlyUnitMetadata="false"&gt;&lt;Name LocaleIsoCode="fr"&gt;Corropoli&lt;/Name&gt;&lt;/ChildMember&gt;&lt;ChildMember Code="067022" HasOnlyUnitMetadata="false"&gt;&lt;Name LocaleIsoCode="fr"&gt;Cortino&lt;/Name&gt;&lt;/ChildMember&gt;&lt;ChildMember Code="067023" HasOnlyUnitMetadata="false"&gt;&lt;Name LocaleIsoCode="fr"&gt;Crognaleto&lt;/Name&gt;&lt;/ChildMember&gt;&lt;ChildMember Code="067024" HasOnlyUnitMetadata="false"&gt;&lt;Name LocaleIsoCode="fr"&gt;Fano Adriano&lt;/Name&gt;&lt;/ChildMember&gt;&lt;ChildMember Code="067025" HasOnlyUnitMetadata="false"&gt;&lt;Name LocaleIsoCode="fr"&gt;Giulianova&lt;/Name&gt;&lt;/ChildMember&gt;&lt;ChildMember Code="067026" HasOnlyUnitMetadata="false"&gt;&lt;Name LocaleIsoCode="fr"&gt;Isola del Gran Sasso d'Italia&lt;/Name&gt;&lt;/ChildMember&gt;&lt;ChildMember Code="067047" HasOnlyUnitMetadata="false"&gt;&lt;Name LocaleIsoCode="fr"&gt;Martinsicuro&lt;/Name&gt;&lt;/ChildMember&gt;&lt;ChildMember Code="067027" HasOnlyUnitMetadata="false"&gt;&lt;Name LocaleIsoCode="fr"&gt;Montefino&lt;/Name&gt;&lt;/ChildMember&gt;&lt;ChildMember Code="067028" HasOnlyUnitMetadata="false"&gt;&lt;Name LocaleIsoCode="fr"&gt;Montorio al Vomano&lt;/Name&gt;&lt;/ChildMember&gt;&lt;ChildMember Code="067029" HasOnlyUnitMetadata="false"&gt;&lt;Name LocaleIsoCode="fr"&gt;Morro d'Oro&lt;/Name&gt;&lt;/ChildMember&gt;&lt;ChildMember Code="067030" HasOnlyUnitMetadata="false"&gt;&lt;Name LocaleIsoCode="fr"&gt;Mosciano Sant'Angelo&lt;/Name&gt;&lt;/ChildMember&gt;&lt;ChildMember Code="067031" HasOnlyUnitMetadata="false"&gt;&lt;Name LocaleIsoCode="fr"&gt;Nereto&lt;/Name&gt;&lt;/ChildMember&gt;&lt;ChildMember Code="067032" HasOnlyUnitMetadata="false"&gt;&lt;Name LocaleIsoCode="fr"&gt;Notaresco&lt;/Name&gt;&lt;/ChildMember&gt;&lt;ChildMember Code="067033" HasOnlyUnitMetadata="false"&gt;&lt;Name LocaleIsoCode="fr"&gt;Penna Sant'Andrea&lt;/Name&gt;&lt;/ChildMember&gt;&lt;ChildMember Code="067034" HasOnlyUnitMetadata="false"&gt;&lt;Name LocaleIsoCode="fr"&gt;Pietracamela&lt;/Name&gt;&lt;/ChildMember&gt;&lt;ChildMember Code="067035" HasOnlyUnitMetadata="false"&gt;&lt;Name LocaleIsoCode="fr"&gt;Pineto&lt;/Name&gt;&lt;/ChildMember&gt;&lt;ChildMember Code="067036" HasOnlyUnitMetadata="false"&gt;&lt;Name LocaleIsoCode="fr"&gt;Rocca Santa Maria&lt;/Name&gt;&lt;/ChildMember&gt;&lt;ChildMember Code="067037" HasOnlyUnitMetadata="false"&gt;&lt;Name LocaleIsoCode="fr"&gt;Roseto degli Abruzzi&lt;/Name&gt;&lt;/ChildMember&gt;&lt;ChildMember Code="067038" HasOnlyUnitMetadata="false"&gt;&lt;Name LocaleIsoCode="fr"&gt;Sant'Egidio alla Vibrata&lt;/Name&gt;&lt;/ChildMember&gt;&lt;ChildMember Code="067039" HasOnlyUnitMetadata="false"&gt;&lt;Name LocaleIsoCode="fr"&gt;Sant'Omero&lt;/Name&gt;&lt;/ChildMember&gt;&lt;ChildMember Code="067040" HasOnlyUnitMetadata="false"&gt;&lt;Name LocaleIsoCode="fr"&gt;Silvi&lt;/Name&gt;&lt;/ChildMember&gt;&lt;ChildMember Code="067041" HasOnlyUnitMetadata="false"&gt;&lt;Name LocaleIsoCode="fr"&gt;Teramo&lt;/Name&gt;&lt;/ChildMember&gt;&lt;ChildMember Code="067042" HasOnlyUnitMetadata="false"&gt;&lt;Name LocaleIsoCode="fr"&gt;Torano Nuovo&lt;/Name&gt;&lt;/ChildMember&gt;&lt;ChildMember Code="067043" HasOnlyUnitMetadata="false"&gt;&lt;Name LocaleIsoCode="fr"&gt;Torricella Sicura&lt;/Name&gt;&lt;/ChildMember&gt;&lt;ChildMember Code="067044" HasOnlyUnitMetadata="false"&gt;&lt;Name LocaleIsoCode="fr"&gt;Tortoreto&lt;/Name&gt;&lt;/ChildMember&gt;&lt;ChildMember Code="067045" HasOnlyUnitMetadata="false"&gt;&lt;Name LocaleIsoCode="fr"&gt;Tossicia&lt;/Name&gt;&lt;/ChildMember&gt;&lt;ChildMember Code="067046" HasOnlyUnitMetadata="false"&gt;&lt;Name LocaleIsoCode="fr"&gt;Valle Castellana&lt;/Name&gt;&lt;/ChildMember&gt;&lt;/ChildMember&gt;&lt;ChildMember Code="ITF13" HasOnlyUnitMetadata="false"&gt;&lt;Name LocaleIsoCode="fr"&gt;Pescara&lt;/Name&gt;&lt;ChildMember Code="068001" HasOnlyUnitMetadata="false"&gt;&lt;Name LocaleIsoCode="fr"&gt;Abbateggio&lt;/Name&gt;&lt;/ChildMember&gt;&lt;ChildMember Code="068002" HasOnlyUnitMetadata="false"&gt;&lt;Name LocaleIsoCode="fr"&gt;Alanno&lt;/Name&gt;&lt;/ChildMember&gt;&lt;ChildMember Code="068003" HasOnlyUnitMetadata="false"&gt;&lt;Name LocaleIsoCode="fr"&gt;Bolognano&lt;/Name&gt;&lt;/ChildMember&gt;&lt;ChildMember Code="068004" HasOnlyUnitMetadata="false"&gt;&lt;Name LocaleIsoCode="fr"&gt;Brittoli&lt;/Name&gt;&lt;/ChildMember&gt;&lt;ChildMember Code="068005" HasOnlyUnitMetadata="false"&gt;&lt;Name LocaleIsoCode="fr"&gt;Bussi sul Tirino&lt;/Name&gt;&lt;/ChildMember&gt;&lt;ChildMember Code="068006" HasOnlyUnitMetadata="false"&gt;&lt;Name LocaleIsoCode="fr"&gt;Cappelle sul Tavo&lt;/Name&gt;&lt;/ChildMember&gt;&lt;ChildMember Code="068007" HasOnlyUnitMetadata="false"&gt;&lt;Name LocaleIsoCode="fr"&gt;Caramanico Terme&lt;/Name&gt;&lt;/ChildMember&gt;&lt;ChildMember Code="068008" HasOnlyUnitMetadata="false"&gt;&lt;Name LocaleIsoCode="fr"&gt;Carpineto della Nora&lt;/Name&gt;&lt;/ChildMember&gt;&lt;ChildMember Code="068009" HasOnlyUnitMetadata="false"&gt;&lt;Name LocaleIsoCode="fr"&gt;Castiglione a Casauria&lt;/Name&gt;&lt;/ChildMember&gt;&lt;ChildMember Code="068010" HasOnlyUnitMetadata="false"&gt;&lt;Name LocaleIsoCode="fr"&gt;Catignano&lt;/Name&gt;&lt;/ChildMember&gt;&lt;ChildMember Code="068011" HasOnlyUnitMetadata="false"&gt;&lt;Name LocaleIsoCode="fr"&gt;Cepagatti&lt;/Name&gt;&lt;/ChildMember&gt;&lt;ChildMember Code="068012" HasOnlyUnitMetadata="false"&gt;&lt;Name LocaleIsoCode="fr"&gt;Città Sant'Angelo&lt;/Name&gt;&lt;/ChildMember&gt;&lt;ChildMember Code="068013" HasOnlyUnitMetadata="false"&gt;&lt;Name LocaleIsoCode="fr"&gt;Civitaquana&lt;/Name&gt;&lt;/ChildMember&gt;&lt;ChildMember Code="068014" HasOnlyUnitMetadata="false"&gt;&lt;Name LocaleIsoCode="fr"&gt;Civitella Casanova&lt;/Name&gt;&lt;/ChildMember&gt;&lt;ChildMember Code="068015" HasOnlyUnitMetadata="false"&gt;&lt;Name LocaleIsoCode="fr"&gt;Collecorvino&lt;/Name&gt;&lt;/ChildMember&gt;&lt;ChildMember Code="068016" HasOnlyUnitMetadata="false"&gt;&lt;Name LocaleIsoCode="fr"&gt;Corvara&lt;/Name&gt;&lt;/ChildMember&gt;&lt;ChildMember Code="068017" HasOnlyUnitMetadata="false"&gt;&lt;Name LocaleIsoCode="fr"&gt;Cugnoli&lt;/Name&gt;&lt;/ChildMember&gt;&lt;ChildMember Code="068018" HasOnlyUnitMetadata="false"&gt;&lt;Name LocaleIsoCode="fr"&gt;Elice&lt;/Name&gt;&lt;/ChildMember&gt;&lt;ChildMember Code="068019" HasOnlyUnitMetadata="false"&gt;&lt;Name LocaleIsoCode="fr"&gt;Farindola&lt;/Name&gt;&lt;/ChildMember&gt;&lt;ChildMember Code="068020" HasOnlyUnitMetadata="false"&gt;&lt;Name LocaleIsoCode="fr"&gt;Lettomanoppello&lt;/Name&gt;&lt;/ChildMember&gt;&lt;ChildMember Code="068021" HasOnlyUnitMetadata="false"&gt;&lt;Name LocaleIsoCode="fr"&gt;Loreto Aprutino&lt;/Name&gt;&lt;/ChildMember&gt;&lt;ChildMember Code="068022" HasOnlyUnitMetadata="false"&gt;&lt;Name LocaleIsoCode="fr"&gt;Manoppello&lt;/Name&gt;&lt;/ChildMember&gt;&lt;ChildMember Code="068023" HasOnlyUnitMetadata="false"&gt;&lt;Name LocaleIsoCode="fr"&gt;Montebello di Bertona&lt;/Name&gt;&lt;/ChildMember&gt;&lt;ChildMember Code="068024" HasOnlyUnitMetadata="false"&gt;&lt;Name LocaleIsoCode="fr"&gt;Montesilvano&lt;/Name&gt;&lt;/ChildMember&gt;&lt;ChildMember Code="068025" HasOnlyUnitMetadata="false"&gt;&lt;Name LocaleIsoCode="fr"&gt;Moscufo&lt;/Name&gt;&lt;/ChildMember&gt;&lt;ChildMember Code="068026" HasOnlyUnitMetadata="false"&gt;&lt;Name LocaleIsoCode="fr"&gt;Nocciano&lt;/Name&gt;&lt;/ChildMember&gt;&lt;ChildMember Code="068027" HasOnlyUnitMetadata="false"&gt;&lt;Name LocaleIsoCode="fr"&gt;Penne&lt;/Name&gt;&lt;/ChildMember&gt;&lt;ChildMember Code="068028" HasOnlyUnitMetadata="false"&gt;&lt;Name LocaleIsoCode="fr"&gt;Pescara&lt;/Name&gt;&lt;/ChildMember&gt;&lt;ChildMember Code="068029" HasOnlyUnitMetadata="false"&gt;&lt;Name LocaleIsoCode="fr"&gt;Pescosansonesco&lt;/Name&gt;&lt;/ChildMember&gt;&lt;ChildMember Code="068030" HasOnlyUnitMetadata="false"&gt;&lt;Name LocaleIsoCode="fr"&gt;Pianella&lt;/Name&gt;&lt;/ChildMember&gt;&lt;ChildMember Code="068031" HasOnlyUnitMetadata="false"&gt;&lt;Name LocaleIsoCode="fr"&gt;Picciano&lt;/Name&gt;&lt;/ChildMember&gt;&lt;ChildMember Code="068032" HasOnlyUnitMetadata="false"&gt;&lt;Name LocaleIsoCode="fr"&gt;Pietranico&lt;/Name&gt;&lt;/ChildMember&gt;&lt;ChildMember Code="068033" HasOnlyUnitMetadata="false"&gt;&lt;Name LocaleIsoCode="fr"&gt;Popoli&lt;/Name&gt;&lt;/ChildMember&gt;&lt;ChildMember Code="068034" HasOnlyUnitMetadata="false"&gt;&lt;Name LocaleIsoCode="fr"&gt;Roccamorice&lt;/Name&gt;&lt;/ChildMember&gt;&lt;ChildMember Code="068035" HasOnlyUnitMetadata="false"&gt;&lt;Name LocaleIsoCode="fr"&gt;Rosciano&lt;/Name&gt;&lt;/ChildMember&gt;&lt;ChildMember Code="068036" HasOnlyUnitMetadata="false"&gt;&lt;Name LocaleIsoCode="fr"&gt;Salle&lt;/Name&gt;&lt;/ChildMember&gt;&lt;ChildMember Code="068038" HasOnlyUnitMetadata="false"&gt;&lt;Name LocaleIsoCode="fr"&gt;San Valentino in Abruzzo Citeriore&lt;/Name&gt;&lt;/ChildMember&gt;&lt;ChildMember Code="068037" HasOnlyUnitMetadata="false"&gt;&lt;Name LocaleIsoCode="fr"&gt;Sant'Eufemia a Maiella&lt;/Name&gt;&lt;/ChildMember&gt;&lt;ChildMember Code="068039" HasOnlyUnitMetadata="false"&gt;&lt;Name LocaleIsoCode="fr"&gt;Scafa&lt;/Name&gt;&lt;/ChildMember&gt;&lt;ChildMember Code="068040" HasOnlyUnitMetadata="false"&gt;&lt;Name LocaleIsoCode="fr"&gt;Serramonacesca&lt;/Name&gt;&lt;/ChildMember&gt;&lt;ChildMember Code="068041" HasOnlyUnitMetadata="false"&gt;&lt;Name LocaleIsoCode="fr"&gt;Spoltore&lt;/Name&gt;&lt;/ChildMember&gt;&lt;ChildMember Code="068042" HasOnlyUnitMetadata="false"&gt;&lt;Name LocaleIsoCode="fr"&gt;Tocco da Casauria&lt;/Name&gt;&lt;/ChildMember&gt;&lt;ChildMember Code="068043" HasOnlyUnitMetadata="false"&gt;&lt;Name LocaleIsoCode="fr"&gt;Torre de' Passeri&lt;/Name&gt;&lt;/ChildMember&gt;&lt;ChildMember Code="068044" HasOnlyUnitMetadata="false"&gt;&lt;Name LocaleIsoCode="fr"&gt;Turrivalignani&lt;/Name&gt;&lt;/ChildMember&gt;&lt;ChildMember Code="068045" HasOnlyUnitMetadata="false"&gt;&lt;Name LocaleIsoCode="fr"&gt;Vicoli&lt;/Name&gt;&lt;/ChildMember&gt;&lt;ChildMember Code="068046" HasOnlyUnitMetadata="false"&gt;&lt;Name LocaleIsoCode="fr"&gt;Villa Celiera&lt;/Name&gt;&lt;/ChildMember&gt;&lt;/ChildMember&gt;&lt;ChildMember Code="ITF14" HasOnlyUnitMetadata="false"&gt;&lt;Name LocaleIsoCode="fr"&gt;Chieti&lt;/Name&gt;&lt;ChildMember Code="069001" HasOnlyUnitMetadata="false"&gt;&lt;Name LocaleIsoCode="fr"&gt;Altino&lt;/Name&gt;&lt;/ChildMember&gt;&lt;ChildMember Code="069002" HasOnlyUnitMetadata="false"&gt;&lt;Name LocaleIsoCode="fr"&gt;Archi&lt;/Name&gt;&lt;/ChildMember&gt;&lt;ChildMember Code="069003" HasOnlyUnitMetadata="false"&gt;&lt;Name LocaleIsoCode="fr"&gt;Ari&lt;/Name&gt;&lt;/ChildMember&gt;&lt;ChildMember Code="069004" HasOnlyUnitMetadata="false"&gt;&lt;Name LocaleIsoCode="fr"&gt;Arielli&lt;/Name&gt;&lt;/ChildMember&gt;&lt;ChildMember Code="069005" HasOnlyUnitMetadata="false"&gt;&lt;Name LocaleIsoCode="fr"&gt;Atessa&lt;/Name&gt;&lt;/ChildMember&gt;&lt;ChildMember Code="069006" HasOnlyUnitMetadata="false"&gt;&lt;Name LocaleIsoCode="fr"&gt;Bomba&lt;/Name&gt;&lt;/ChildMember&gt;&lt;ChildMember Code="069007" HasOnlyUnitMetadata="false"&gt;&lt;Name LocaleIsoCode="fr"&gt;Borrello&lt;/Name&gt;&lt;/ChildMember&gt;&lt;ChildMember Code="069008" HasOnlyUnitMetadata="false"&gt;&lt;Name LocaleIsoCode="fr"&gt;Bucchianico&lt;/Name&gt;&lt;/ChildMember&gt;&lt;ChildMember Code="069010" HasOnlyUnitMetadata="false"&gt;&lt;Name LocaleIsoCode="fr"&gt;Canosa Sannita&lt;/Name&gt;&lt;/ChildMember&gt;&lt;ChildMember Code="069011" HasOnlyUnitMetadata="false"&gt;&lt;Name LocaleIsoCode="fr"&gt;Carpineto Sinello&lt;/Name&gt;&lt;/ChildMember&gt;&lt;ChildMember Code="069012" HasOnlyUnitMetadata="false"&gt;&lt;Name LocaleIsoCode="fr"&gt;Carunchio&lt;/Name&gt;&lt;/ChildMember&gt;&lt;ChildMember Code="069013" HasOnlyUnitMetadata="false"&gt;&lt;Name LocaleIsoCode="fr"&gt;Casacanditella&lt;/Name&gt;&lt;/ChildMember&gt;&lt;ChildMember Code="069014" HasOnlyUnitMetadata="false"&gt;&lt;Name LocaleIsoCode="fr"&gt;Casalanguida&lt;/Name&gt;&lt;/ChildMember&gt;&lt;ChildMember Code="069015" HasOnlyUnitMetadata="false"&gt;&lt;Name LocaleIsoCode="fr"&gt;Casalbordino&lt;/Name&gt;&lt;/ChildMember&gt;&lt;ChildMember Code="069016" HasOnlyUnitMetadata="false"&gt;&lt;Name LocaleIsoCode="fr"&gt;Casalincontrada&lt;/Name&gt;&lt;/ChildMember&gt;&lt;ChildMember Code="069017" HasOnlyUnitMetadata="false"&gt;&lt;Name LocaleIsoCode="fr"&gt;Casoli&lt;/Name&gt;&lt;/ChildMember&gt;&lt;ChildMember Code="069018" HasOnlyUnitMetadata="false"&gt;&lt;Name LocaleIsoCode="fr"&gt;Castel Frentano&lt;/Name&gt;&lt;/ChildMember&gt;&lt;ChildMember Code="069019" HasOnlyUnitMetadata="false"&gt;&lt;Name LocaleIsoCode="fr"&gt;Castelguidone&lt;/Name&gt;&lt;/ChildMember&gt;&lt;ChildMember Code="069020" HasOnlyUnitMetadata="false"&gt;&lt;Name LocaleIsoCode="fr"&gt;Castiglione Messer Marino&lt;/Name&gt;&lt;/ChildMember&gt;&lt;ChildMember Code="069021" HasOnlyUnitMetadata="false"&gt;&lt;Name LocaleIsoCode="fr"&gt;Celenza sul Trigno&lt;/Name&gt;&lt;/ChildMember&gt;&lt;ChildMember Code="069022" HasOnlyUnitMetadata="false"&gt;&lt;Name LocaleIsoCode="fr"&gt;Chieti&lt;/Name&gt;&lt;/ChildMember&gt;&lt;ChildMember Code="069023" HasOnlyUnitMetadata="false"&gt;&lt;Name LocaleIsoCode="fr"&gt;Civitaluparella&lt;/Name&gt;&lt;/ChildMember&gt;&lt;ChildMember Code="069024" HasOnlyUnitMetadata="false"&gt;&lt;Name LocaleIsoCode="fr"&gt;Civitella Messer Raimondo&lt;/Name&gt;&lt;/ChildMember&gt;&lt;ChildMember Code="069025" HasOnlyUnitMetadata="false"&gt;&lt;Name LocaleIsoCode="fr"&gt;Colledimacine&lt;/Name&gt;&lt;/ChildMember&gt;&lt;ChildMember Code="069026" HasOnlyUnitMetadata="false"&gt;&lt;Name LocaleIsoCode="fr"&gt;Colledimezzo&lt;/Name&gt;&lt;/ChildMember&gt;&lt;ChildMember Code="069027" HasOnlyUnitMetadata="false"&gt;&lt;Name LocaleIsoCode="fr"&gt;Crecchio&lt;/Name&gt;&lt;/ChildMember&gt;&lt;ChildMember Code="069028" HasOnlyUnitMetadata="false"&gt;&lt;Name LocaleIsoCode="fr"&gt;Cupello&lt;/Name&gt;&lt;/ChildMember&gt;&lt;ChildMember Code="069029" HasOnlyUnitMetadata="false"&gt;&lt;Name LocaleIsoCode="fr"&gt;Dogliola&lt;/Name&gt;&lt;/ChildMember&gt;&lt;ChildMember Code="069104" HasOnlyUnitMetadata="false"&gt;&lt;Name LocaleIsoCode="fr"&gt;Fallo&lt;/Name&gt;&lt;/ChildMember&gt;&lt;ChildMember Code="069030" HasOnlyUnitMetadata="false"&gt;&lt;Name LocaleIsoCode="fr"&gt;Fara Filiorum Petri&lt;/Name&gt;&lt;/ChildMember&gt;&lt;ChildMember Code="069031" HasOnlyUnitMetadata="false"&gt;&lt;Name LocaleIsoCode="fr"&gt;Fara San Martino&lt;/Name&gt;&lt;/ChildMember&gt;&lt;ChildMember Code="069032" HasOnlyUnitMetadata="false"&gt;&lt;Name LocaleIsoCode="fr"&gt;Filetto&lt;/Name&gt;&lt;/ChildMember&gt;&lt;ChildMember Code="069033" HasOnlyUnitMetadata="false"&gt;&lt;Name LocaleIsoCode="fr"&gt;Fossacesia&lt;/Name&gt;&lt;/ChildMember&gt;&lt;ChildMember Code="069034" HasOnlyUnitMetadata="false"&gt;&lt;Name LocaleIsoCode="fr"&gt;Fraine&lt;/Name&gt;&lt;/ChildMember&gt;&lt;ChildMember Code="069035" HasOnlyUnitMetadata="false"&gt;&lt;Name LocaleIsoCode="fr"&gt;Francavilla al Mare&lt;/Name&gt;&lt;/ChildMember&gt;&lt;ChildMember Code="069036" HasOnlyUnitMetadata="false"&gt;&lt;Name LocaleIsoCode="fr"&gt;Fresagrandinaria&lt;/Name&gt;&lt;/ChildMember&gt;&lt;ChildMember Code="069037" HasOnlyUnitMetadata="false"&gt;&lt;Name LocaleIsoCode="fr"&gt;Frisa&lt;/Name&gt;&lt;/ChildMember&gt;&lt;ChildMember Code="069038" HasOnlyUnitMetadata="false"&gt;&lt;Name LocaleIsoCode="fr"&gt;Furci&lt;/Name&gt;&lt;/ChildMember&gt;&lt;ChildMember Code="069039" HasOnlyUnitMetadata="false"&gt;&lt;Name LocaleIsoCode="fr"&gt;Gamberale&lt;/Name&gt;&lt;/ChildMember&gt;&lt;ChildMember Code="069040" HasOnlyUnitMetadata="false"&gt;&lt;Name LocaleIsoCode="fr"&gt;Gessopalena&lt;/Name&gt;&lt;/ChildMember&gt;&lt;ChildMember Code="069041" HasOnlyUnitMetadata="false"&gt;&lt;Name LocaleIsoCode="fr"&gt;Gissi&lt;/Name&gt;&lt;/ChildMember&gt;&lt;ChildMember Code="069042" HasOnlyUnitMetadata="false"&gt;&lt;Name LocaleIsoCode="fr"&gt;Giuliano Teatino&lt;/Name&gt;&lt;/ChildMember&gt;&lt;ChildMember Code="069043" HasOnlyUnitMetadata="false"&gt;&lt;Name LocaleIsoCode="fr"&gt;Guardiagrele&lt;/Name&gt;&lt;/ChildMember&gt;&lt;ChildMember Code="069044" HasOnlyUnitMetadata="false"&gt;&lt;Name LocaleIsoCode="fr"&gt;Guilmi&lt;/Name&gt;&lt;/ChildMember&gt;&lt;ChildMember Code="069045" HasOnlyUnitMetadata="false"&gt;&lt;Name LocaleIsoCode="fr"&gt;Lama dei Peligni&lt;/Name&gt;&lt;/ChildMember&gt;&lt;ChildMember Code="069046" HasOnlyUnitMetadata="false"&gt;&lt;Name LocaleIsoCode="fr"&gt;Lanciano&lt;/Name&gt;&lt;/ChildMember&gt;&lt;ChildMember Code="069047" HasOnlyUnitMetadata="false"&gt;&lt;Name LocaleIsoCode="fr"&gt;Lentella&lt;/Name&gt;&lt;/ChildMember&gt;&lt;ChildMember Code="069048" HasOnlyUnitMetadata="false"&gt;&lt;Name LocaleIsoCode="fr"&gt;Lettopalena&lt;/Name&gt;&lt;/ChildMember&gt;&lt;ChildMember Code="069049" HasOnlyUnitMetadata="false"&gt;&lt;Name LocaleIsoCode="fr"&gt;Liscia&lt;/Name&gt;&lt;/ChildMember&gt;&lt;ChildMember Code="069050" HasOnlyUnitMetadata="false"&gt;&lt;Name LocaleIsoCode="fr"&gt;Miglianico&lt;/Name&gt;&lt;/ChildMember&gt;&lt;ChildMember Code="069051" HasOnlyUnitMetadata="false"&gt;&lt;Name LocaleIsoCode="fr"&gt;Montazzoli&lt;/Name&gt;&lt;/ChildMember&gt;&lt;ChildMember Code="069009" HasOnlyUnitMetadata="false"&gt;&lt;Name LocaleIsoCode="fr"&gt;Montebello sul Sangro&lt;/Name&gt;&lt;/ChildMember&gt;&lt;ChildMember Code="069052" HasOnlyUnitMetadata="false"&gt;&lt;Name LocaleIsoCode="fr"&gt;Monteferrante&lt;/Name&gt;&lt;/ChildMember&gt;&lt;ChildMember Code="069053" HasOnlyUnitMetadata="false"&gt;&lt;Name LocaleIsoCode="fr"&gt;Montelapiano&lt;/Name&gt;&lt;/ChildMember&gt;&lt;ChildMember Code="069054" HasOnlyUnitMetadata="false"&gt;&lt;Name LocaleIsoCode="fr"&gt;Montenerodomo&lt;/Name&gt;&lt;/ChildMember&gt;&lt;ChildMember Code="069055" HasOnlyUnitMetadata="false"&gt;&lt;Name LocaleIsoCode="fr"&gt;Monteodorisio&lt;/Name&gt;&lt;/ChildMember&gt;&lt;ChildMember Code="069056" HasOnlyUnitMetadata="false"&gt;&lt;Name LocaleIsoCode="fr"&gt;Mozzagrogna&lt;/Name&gt;&lt;/ChildMember&gt;&lt;ChildMember Code="069057" HasOnlyUnitMetadata="false"&gt;&lt;Name LocaleIsoCode="fr"&gt;Orsogna&lt;/Name&gt;&lt;/ChildMember&gt;&lt;ChildMember Code="069058" HasOnlyUnitMetadata="false"&gt;&lt;Name LocaleIsoCode="fr"&gt;Ortona&lt;/Name&gt;&lt;/ChildMember&gt;&lt;ChildMember Code="069059" HasOnlyUnitMetadata="false"&gt;&lt;Name LocaleIsoCode="fr"&gt;Paglieta&lt;/Name&gt;&lt;/ChildMember&gt;&lt;ChildMember Code="069060" HasOnlyUnitMetadata="false"&gt;&lt;Name LocaleIsoCode="fr"&gt;Palena&lt;/Name&gt;&lt;/ChildMember&gt;&lt;ChildMember Code="069061" HasOnlyUnitMetadata="false"&gt;&lt;Name LocaleIsoCode="fr"&gt;Palmoli&lt;/Name&gt;&lt;/ChildMember&gt;&lt;ChildMember Code="069062" HasOnlyUnitMetadata="false"&gt;&lt;Name LocaleIsoCode="fr"&gt;Palombaro&lt;/Name&gt;&lt;/ChildMember&gt;&lt;ChildMember Code="069063" HasOnlyUnitMetadata="false"&gt;&lt;Name LocaleIsoCode="fr"&gt;Pennadomo&lt;/Name&gt;&lt;/ChildMember&gt;&lt;ChildMember Code="069064" HasOnlyUnitMetadata="false"&gt;&lt;Name LocaleIsoCode="fr"&gt;Pennapiedimonte&lt;/Name&gt;&lt;/ChildMember&gt;&lt;ChildMember Code="069065" HasOnlyUnitMetadata="false"&gt;&lt;Name LocaleIsoCode="fr"&gt;Perano&lt;/Name&gt;&lt;/ChildMember&gt;&lt;ChildMember Code="069103" HasOnlyUnitMetadata="false"&gt;&lt;Name LocaleIsoCode="fr"&gt;Pietraferrazzana&lt;/Name&gt;&lt;/ChildMember&gt;&lt;ChildMember Code="069066" HasOnlyUnitMetadata="false"&gt;&lt;Name LocaleIsoCode="fr"&gt;Pizzoferrato&lt;/Name&gt;&lt;/ChildMember&gt;&lt;ChildMember Code="069067" HasOnlyUnitMetadata="false"&gt;&lt;Name LocaleIsoCode="fr"&gt;Poggiofiorito&lt;/Name&gt;&lt;/ChildMember&gt;&lt;ChildMember Code="069068" HasOnlyUnitMetadata="false"&gt;&lt;Name LocaleIsoCode="fr"&gt;Pollutri&lt;/Name&gt;&lt;/ChildMember&gt;&lt;ChildMember Code="069069" HasOnlyUnitMetadata="false"&gt;&lt;Name LocaleIsoCode="fr"&gt;Pretoro&lt;/Name&gt;&lt;/ChildMember&gt;&lt;ChildMember Code="069070" HasOnlyUnitMetadata="false"&gt;&lt;Name LocaleIsoCode="fr"&gt;Quadri&lt;/Name&gt;&lt;/ChildMember&gt;&lt;ChildMember Code="069071" HasOnlyUnitMetadata="false"&gt;&lt;Name LocaleIsoCode="fr"&gt;Rapino&lt;/Name&gt;&lt;/ChildMember&gt;&lt;ChildMember Code="069072" HasOnlyUnitMetadata="false"&gt;&lt;Name LocaleIsoCode="fr"&gt;Ripa Teatina&lt;/Name&gt;&lt;/ChildMember&gt;&lt;ChildMember Code="069074" HasOnlyUnitMetadata="false"&gt;&lt;Name LocaleIsoCode="fr"&gt;Rocca San Giovanni&lt;/Name&gt;&lt;/ChildMember&gt;&lt;ChildMember Code="069073" HasOnlyUnitMetadata="false"&gt;&lt;Name LocaleIsoCode="fr"&gt;Roccamontepiano&lt;/Name&gt;&lt;/ChildMember&gt;&lt;ChildMember Code="069075" HasOnlyUnitMetadata="false"&gt;&lt;Name LocaleIsoCode="fr"&gt;Roccascalegna&lt;/Name&gt;&lt;/ChildMember&gt;&lt;ChildMember Code="069076" HasOnlyUnitMetadata="false"&gt;&lt;Name LocaleIsoCode="fr"&gt;Roccaspinalveti&lt;/Name&gt;&lt;/ChildMember&gt;&lt;ChildMember Code="069077" HasOnlyUnitMetadata="false"&gt;&lt;Name LocaleIsoCode="fr"&gt;Roio del Sangro&lt;/Name&gt;&lt;/ChildMember&gt;&lt;ChildMember Code="069078" HasOnlyUnitMetadata="false"&gt;&lt;Name LocaleIsoCode="fr"&gt;Rosello&lt;/Name&gt;&lt;/ChildMember&gt;&lt;ChildMember Code="069079" HasOnlyUnitMetadata="false"&gt;&lt;Name LocaleIsoCode="fr"&gt;San Buono&lt;/Name&gt;&lt;/ChildMember&gt;&lt;ChildMember Code="069080" HasOnlyUnitMetadata="false"&gt;&lt;Name LocaleIsoCode="fr"&gt;San Giovanni Lipioni&lt;/Name&gt;&lt;/ChildMember&gt;&lt;ChildMember Code="0690</t>
  </si>
  <si>
    <t>Stranieri residenti - Bilancio Abruzzo</t>
  </si>
  <si>
    <t>Tabella 3.4: Stranieri residenti in Abruzzo - Bilancio demografico</t>
  </si>
  <si>
    <t>Sesso</t>
  </si>
  <si>
    <t>Tipo di indicatore demografico</t>
  </si>
  <si>
    <t>popolazione straniera al 1° gennaio</t>
  </si>
  <si>
    <t>nati vivi stranieri</t>
  </si>
  <si>
    <t>morti stranieri</t>
  </si>
  <si>
    <t>saldo naturale stranieri</t>
  </si>
  <si>
    <t>iscritti stranieri da altri comuni</t>
  </si>
  <si>
    <t>cancellati stranieri per altri comuni</t>
  </si>
  <si>
    <t>saldo migratorio interno stranieri</t>
  </si>
  <si>
    <t>iscritti stranieri dall'estero</t>
  </si>
  <si>
    <t>cancellati stranieri per l'estero</t>
  </si>
  <si>
    <t>saldo migratorio estero degli stranieri</t>
  </si>
  <si>
    <t>saldo migratorio stranieri</t>
  </si>
  <si>
    <t>iscritti stranieri per altri motivi</t>
  </si>
  <si>
    <t>cancellati stranieri per altri motivi</t>
  </si>
  <si>
    <t>saldo per altri motivi degli stranieri</t>
  </si>
  <si>
    <t>saldo migratorio e per altri motivi degli stranieri</t>
  </si>
  <si>
    <t>acquisizioni della cittadinanza italiana</t>
  </si>
  <si>
    <t>totale iscritti stranieri</t>
  </si>
  <si>
    <t>totale cancellati stranieri</t>
  </si>
  <si>
    <t>unità straniere in più/meno dovute a variazioni territoriali</t>
  </si>
  <si>
    <t>..</t>
  </si>
  <si>
    <t>saldo totale della popolazione straniera (incremento o decremento)</t>
  </si>
  <si>
    <t>popolazione straniera al 31 dicembre</t>
  </si>
  <si>
    <t>La popolazione straniera residente è costituita dalle persone di cittadinanza non italiana aventi dimora abituale in Italia; viene calcolata, per ciascun comune, al 31 dicembre di ogni anno successivo al Censimento della popolazione, sommando alla popolazione straniera censita come residente nel comune, il movimento anagrafico registrato nel corso di ciascun anno solare</t>
  </si>
  <si>
    <t>Popolazione residente al 1° gennaio.</t>
  </si>
  <si>
    <t>Grafico 3.24: Percentuale di stranieri residenti rispetto alla popolazione residente al 1 gennaio. Anni 2017-2019-2021</t>
  </si>
  <si>
    <t>Insieme di dati: Stranieri residenti al 1° gennaio</t>
  </si>
  <si>
    <t>&lt;?xml version="1.0"?&gt;&lt;WebTableParameter xmlns:xsd="http://www.w3.org/2001/XMLSchema" xmlns:xsi="http://www.w3.org/2001/XMLSchema-instance" xmlns=""&gt;&lt;DataTable Code="DCIS_POPSTRBIL1" HasMetadata="true"&gt;&lt;Name LocaleIsoCode="en"&gt;Resident foreigners - Balance&lt;/Name&gt;&lt;Name LocaleIsoCode="it"&gt;Stranieri residenti - Bilancio&lt;/Name&gt;&lt;Dimension Code="ITTER107" CommonCode="ITTER107" Display="labels"&gt;&lt;Name LocaleIsoCode="en"&gt;Territory&lt;/Name&gt;&lt;Name LocaleIsoCode="it"&gt;Territorio&lt;/Name&gt;&lt;Member Code="IT" HasOnlyUnitMetadata="false"&gt;&lt;Name LocaleIsoCode="en"&gt;Italy&lt;/Name&gt;&lt;Name LocaleIsoCode="it"&gt;Italia&lt;/Name&gt;&lt;ChildMember Code="ITF1" HasOnlyUnitMetadata="false"&gt;&lt;Name LocaleIsoCode="en"&gt;Abruzzo&lt;/Name&gt;&lt;Name LocaleIsoCode="it"&gt;Abruzzo&lt;/Name&gt;&lt;/ChildMember&gt;&lt;/Member&gt;&lt;/Dimension&gt;&lt;Dimension Code="TIPO_DATO15" CommonCode="TIPO_DATO15" Display="labels"&gt;&lt;Name LocaleIsoCode="en"&gt;Demographic data type&lt;/Name&gt;&lt;Name LocaleIsoCode="it"&gt;Tipo di indicatore demografico&lt;/Name&gt;&lt;Member Code="FINTNMIG"&gt;&lt;Name LocaleIsoCode="en"&gt;foreign population international net migration&lt;/Name&gt;&lt;Name LocaleIsoCode="it"&gt;saldo migratorio estero degli stranieri&lt;/Name&gt;&lt;/Member&gt;&lt;Member Code="FDEC"&gt;&lt;Name LocaleIsoCode="en"&gt;foreign population on 31st December&lt;/Name&gt;&lt;Name LocaleIsoCode="it"&gt;popolazione straniera al 31 dicembre&lt;/Name&gt;&lt;/Member&gt;&lt;/Dimension&gt;&lt;Dimension Code="SEXISTAT1" CommonCode="SEXISTAT1" Display="labels"&gt;&lt;Name LocaleIsoCode="en"&gt;Gender&lt;/Name&gt;&lt;Name LocaleIsoCode="it"&gt;Sesso&lt;/Name&gt;&lt;Member Code="1"&gt;&lt;Name LocaleIsoCode="en"&gt;males&lt;/Name&gt;&lt;Name LocaleIsoCode="it"&gt;maschi&lt;/Name&gt;&lt;/Member&gt;&lt;Member Code="2"&gt;&lt;Name LocaleIsoCode="en"&gt;females&lt;/Name&gt;&lt;Name LocaleIsoCode="it"&gt;femmine&lt;/Name&gt;&lt;/Member&gt;&lt;Member Code="9" IsDisplayed="true"&gt;&lt;Name LocaleIsoCode="en"&gt;total&lt;/Name&gt;&lt;Name LocaleIsoCode="it"&gt;totale&lt;/Name&gt;&lt;/Member&gt;&lt;/Dimension&gt;&lt;Dimension Code="TIME" CommonCode="TIME" Display="labels"&gt;&lt;Name LocaleIsoCode="en"&gt;Select time&lt;/Name&gt;&lt;Name LocaleIsoCode="it"&gt;Seleziona periodo&lt;/Name&gt;&lt;Member Code="2011"&gt;&lt;Name LocaleIsoCode="en"&gt;2011&lt;/Name&gt;&lt;Name LocaleIsoCode="it"&gt;2011&lt;/Name&gt;&lt;/Member&gt;&lt;Member Code="2012"&gt;&lt;Name LocaleIsoCode="en"&gt;2012&lt;/Name&gt;&lt;Name LocaleIsoCode="it"&gt;2012&lt;/Name&gt;&lt;/Member&gt;&lt;Member Code="2013"&gt;&lt;Name LocaleIsoCode="en"&gt;2013&lt;/Name&gt;&lt;Name LocaleIsoCode="it"&gt;2013&lt;/Name&gt;&lt;/Member&gt;&lt;Member Code="2014"&gt;&lt;Name LocaleIsoCode="en"&gt;2014&lt;/Name&gt;&lt;Name LocaleIsoCode="it"&gt;2014&lt;/Name&gt;&lt;/Member&gt;&lt;Member Code="2015"&gt;&lt;Name LocaleIsoCode="en"&gt;2015&lt;/Name&gt;&lt;Name LocaleIsoCode="it"&gt;2015&lt;/Name&gt;&lt;/Member&gt;&lt;Member Code="2016"&gt;&lt;Name LocaleIsoCode="en"&gt;2016&lt;/Name&gt;&lt;Name LocaleIsoCode="it"&gt;2016&lt;/Name&gt;&lt;/Member&gt;&lt;Member Code="2017"&gt;&lt;Name LocaleIsoCode="en"&gt;2017&lt;/Name&gt;&lt;Name LocaleIsoCode="it"&gt;2017&lt;/Name&gt;&lt;/Member&gt;&lt;Member Code="2018"&gt;&lt;Name LocaleIsoCode="en"&gt;2018&lt;/Name&gt;&lt;Name LocaleIsoCode="it"&gt;2018&lt;/Name&gt;&lt;/Member&gt;&lt;Member Code="2019"&gt;&lt;Name LocaleIsoCode="en"&gt;2019&lt;/Name&gt;&lt;Name LocaleIsoCode="it"&gt;2019&lt;/Name&gt;&lt;/Member&gt;&lt;/Dimension&gt;&lt;WBOSInformations&gt;&lt;TimeDimension WebTreeWasUsed="false"&gt;&lt;StartCodes Annual="2011" /&gt;&lt;EndCodes Annual="2019" /&gt;&lt;/TimeDimension&gt;&lt;/WBOSInformations&gt;&lt;Tabulation Axis="horizontal"&gt;&lt;Dimension Code="TIME" /&gt;&lt;/Tabulation&gt;&lt;Tabulation Axis="vertical"&gt;&lt;Dimension Code="ITTER107" /&gt;&lt;Dimension Code="TIPO_DATO15" /&gt;&lt;/Tabulation&gt;&lt;Tabulation Axis="page"&gt;&lt;Dimension Code="SEXISTAT1" /&gt;&lt;/Tabulation&gt;&lt;Formatting&gt;&lt;Labels LocaleIsoCode="it" /&gt;&lt;Power&gt;0&lt;/Power&gt;&lt;Decimals&gt;-1&lt;/Decimals&gt;&lt;SkipEmptyLines&gt;false&lt;/SkipEmptyLines&gt;&lt;SkipEmptyCols&gt;false&lt;/SkipEmptyCols&gt;&lt;SkipLineHierarchy&gt;true&lt;/SkipLineHierarchy&gt;&lt;SkipColHierarchy&gt;false&lt;/SkipColHierarchy&gt;&lt;Page&gt;1&lt;/Page&gt;&lt;/Formatting&gt;&lt;/DataTable&gt;&lt;Format&gt;&lt;ShowEmptyAxes&gt;true&lt;/ShowEmptyAxes&gt;&lt;Page&gt;1&lt;/Page&gt;&lt;EnableSort&gt;true&lt;/EnableSort&gt;&lt;IncludeFlagColumn&gt;false&lt;/IncludeFlagColumn&gt;&lt;IncludeTimeSeriesId&gt;false&lt;/IncludeTimeSeriesId&gt;&lt;DoBarChart&gt;false&lt;/DoBarChart&gt;&lt;FreezePanes&gt;true&lt;/FreezePanes&gt;&lt;MaxBarChartLen&gt;65&lt;/MaxBarChartLen&gt;&lt;/Format&gt;&lt;Query&gt;&lt;AbsoluteUri&gt;http://dati.istat.it//View.aspx?QueryId=&amp;amp;QueryType=Public&amp;amp;Lang=it&lt;/AbsoluteUri&gt;&lt;/Query&gt;&lt;/WebTableParameter&gt;</t>
  </si>
  <si>
    <t>Dataset:Stranieri residenti - Bilancio</t>
  </si>
  <si>
    <t xml:space="preserve">Grafico 3.25: Saldo migratorio con l'estero degli stranieri per mille stranieri residenti. Anni 2011-2020
</t>
  </si>
  <si>
    <t>Dati estratti il 27 ago 2020, 19h05 UTC (GMT) da I.Stat</t>
  </si>
  <si>
    <t>Legend:</t>
  </si>
  <si>
    <t>b:</t>
  </si>
  <si>
    <t>break nella serie</t>
  </si>
  <si>
    <t>p:</t>
  </si>
  <si>
    <t>dato provvisorio</t>
  </si>
  <si>
    <t>Saldo migratorio estero per 1.000</t>
  </si>
  <si>
    <t xml:space="preserve">Italia </t>
  </si>
  <si>
    <t>% stranieri / Pop residente</t>
  </si>
  <si>
    <t>&lt;?xml version="1.0" encoding="utf-16"?&gt;&lt;WebTableParameter xmlns:xsd="http://www.w3.org/2001/XMLSchema" xmlns:xsi="http://www.w3.org/2001/XMLSchema-instance" xmlns="http://stats.oecd.org/OECDStatWS/2004/03/01/"&gt;&lt;DataTable Code="DCIS_POPSTRRES1" HasMetadata="true"&gt;&lt;Name LocaleIsoCode="en"&gt;Resident foreigners on 1st January&lt;/Name&gt;&lt;Name LocaleIsoCode="it"&gt;Stranieri residenti al 1° gennaio&lt;/Name&gt;&lt;Dimension Code="ITTER107" HasMetadata="false" CommonCode="ITTER107" Display="labels"&gt;&lt;Name LocaleIsoCode="en"&gt;Territory&lt;/Name&gt;&lt;Name LocaleIsoCode="it"&gt;Territorio&lt;/Name&gt;&lt;Member Code="IT" HasMetadata="false" HasOnlyUnitMetadata="false" HasChild="1"&gt;&lt;Name LocaleIsoCode="en"&gt;Italy&lt;/Name&gt;&lt;Name LocaleIsoCode="it"&gt;Italia&lt;/Name&gt;&lt;ChildMember Code="ITF1" HasMetadata="false" HasOnlyUnitMetadata="false" HasChild="1"&gt;&lt;Name LocaleIsoCode="en"&gt;Abruzzo&lt;/Name&gt;&lt;Name LocaleIsoCode="it"&gt;Abruzzo&lt;/Name&gt;&lt;ChildMember Code="ITF11" HasMetadata="false" HasOnlyUnitMetadata="false" HasChild="0"&gt;&lt;Name LocaleIsoCode="en"&gt;L'Aquila&lt;/Name&gt;&lt;Name LocaleIsoCode="it"&gt;L'Aquila&lt;/Name&gt;&lt;/ChildMember&gt;&lt;ChildMember Code="ITF12" HasMetadata="false" HasOnlyUnitMetadata="false" HasChild="0"&gt;&lt;Name LocaleIsoCode="en"&gt;Teramo&lt;/Name&gt;&lt;Name LocaleIsoCode="it"&gt;Teramo&lt;/Name&gt;&lt;/ChildMember&gt;&lt;ChildMember Code="ITF13" HasMetadata="false" HasOnlyUnitMetadata="false" HasChild="0"&gt;&lt;Name LocaleIsoCode="en"&gt;Pescara&lt;/Name&gt;&lt;Name LocaleIsoCode="it"&gt;Pescara&lt;/Name&gt;&lt;/ChildMember&gt;&lt;ChildMember Code="ITF14" HasMetadata="false" HasOnlyUnitMetadata="false" HasChild="0"&gt;&lt;Name LocaleIsoCode="en"&gt;Chieti&lt;/Name&gt;&lt;Name LocaleIsoCode="it"&gt;Chieti&lt;/Name&gt;&lt;/ChildMember&gt;&lt;/ChildMember&gt;&lt;/Member&gt;&lt;/Dimension&gt;&lt;Dimension Code="TIPO_DATO15" HasMetadata="false" CommonCode="TIPO_DATO15" Display="labels"&gt;&lt;Name LocaleIsoCode="en"&gt;Demographic data type&lt;/Name&gt;&lt;Name LocaleIsoCode="it"&gt;Tipo di indicatore demografico&lt;/Name&gt;&lt;Member Code="JAN" HasMetadata="false" HasChild="0"&gt;&lt;Name LocaleIsoCode="en"&gt;population on 1st January&lt;/Name&gt;&lt;Name LocaleIsoCode="it"&gt;popolazione al 1º gennaio&lt;/Name&gt;&lt;/Member&gt;&lt;/Dimension&gt;&lt;Dimension Code="SEXISTAT1" HasMetadata="false" CommonCode="SEXISTAT1" Display="labels"&gt;&lt;Name LocaleIsoCode="en"&gt;Gender&lt;/Name&gt;&lt;Name LocaleIsoCode="it"&gt;Sesso&lt;/Name&gt;&lt;Member Code="1" HasMetadata="false" HasChild="0"&gt;&lt;Name LocaleIsoCode="en"&gt;males&lt;/Name&gt;&lt;Name LocaleIsoCode="it"&gt;maschi&lt;/Name&gt;&lt;/Member&gt;&lt;Member Code="2" HasMetadata="false" HasChild="0"&gt;&lt;Name LocaleIsoCode="en"&gt;females&lt;/Name&gt;&lt;Name LocaleIsoCode="it"&gt;femmine&lt;/Name&gt;&lt;/Member&gt;&lt;Member Code="9" HasMetadata="false" HasChild="0" IsDisplayed="true"&gt;&lt;Name LocaleIsoCode="en"&gt;total&lt;/Name&gt;&lt;Name LocaleIsoCode="it"&gt;totale&lt;/Name&gt;&lt;/Member&gt;&lt;/Dimension&gt;&lt;Dimension Code="ETA1" HasMetadata="false" CommonCode="ETA1" Display="labels"&gt;&lt;Name LocaleIsoCode="en"&gt;Age&lt;/Name&gt;&lt;Name LocaleIsoCode="it"&gt;Età&lt;/Name&gt;&lt;Member Code="Y0" HasMetadata="false" HasChild="0"&gt;&lt;Name LocaleIsoCode="en"&gt;0 years&lt;/Name&gt;&lt;Name LocaleIsoCode="it"&gt;0 anni&lt;/Name&gt;&lt;/Member&gt;&lt;Member Code="Y1" HasMetadata="false" HasChild="0"&gt;&lt;Name LocaleIsoCode="en"&gt;1 years&lt;/Name&gt;&lt;Name LocaleIsoCode="it"&gt;1 anni&lt;/Name&gt;&lt;/Member&gt;&lt;Member Code="Y2" HasMetadata="false" HasChild="0"&gt;&lt;Name LocaleIsoCode="en"&gt;2 years&lt;/Name&gt;&lt;Name LocaleIsoCode="it"&gt;2 anni&lt;/Name&gt;&lt;/Member&gt;&lt;Member Code="Y3" HasMetadata="false" HasChild="0"&gt;&lt;Name LocaleIsoCode="en"&gt;3 years&lt;/Name&gt;&lt;Name LocaleIsoCode="it"&gt;3 anni&lt;/Name&gt;&lt;/Member&gt;&lt;Member Code="Y4" HasMetadata="false" HasChild="0"&gt;&lt;Name LocaleIsoCode="en"&gt;4 years&lt;/Name&gt;&lt;Name LocaleIsoCode="it"&gt;4 anni&lt;/Name&gt;&lt;/Member&gt;&lt;Member Code="Y5" HasMetadata="false" HasChild="0"&gt;&lt;Name LocaleIsoCode="en"&gt;5 years&lt;/Name&gt;&lt;Name LocaleIsoCode="it"&gt;5 anni&lt;/Name&gt;&lt;/Member&gt;&lt;Member Code="Y6" HasMetadata="false" HasChild="0"&gt;&lt;Name LocaleIsoCode="en"&gt;6 years&lt;/Name&gt;&lt;Name LocaleIsoCode="it"&gt;6 anni&lt;/Name&gt;&lt;/Member&gt;&lt;Member Code="Y7" HasMetadata="false" HasChild="0"&gt;&lt;Name LocaleIsoCode="en"&gt;7 years&lt;/Name&gt;&lt;Name LocaleIsoCode="it"&gt;7 anni&lt;/Name&gt;&lt;/Member&gt;&lt;Member Code="Y8" HasMetadata="false" HasChild="0"&gt;&lt;Name LocaleIsoCode="en"&gt;8 years&lt;/Name&gt;&lt;Name LocaleIsoCode="it"&gt;8 anni&lt;/Name&gt;&lt;/Member&gt;&lt;Member Code="Y9" HasMetadata="false" HasChild="0"&gt;&lt;Name LocaleIsoCode="en"&gt;9 years&lt;/Name&gt;&lt;Name LocaleIsoCode="it"&gt;9 anni&lt;/Name&gt;&lt;/Member&gt;&lt;Member Code="Y10" HasMetadata="false" HasChild="0"&gt;&lt;Name LocaleIsoCode="en"&gt;10 years&lt;/Name&gt;&lt;Name LocaleIsoCode="it"&gt;10 anni&lt;/Name&gt;&lt;/Member&gt;&lt;Member Code="Y11" HasMetadata="false" HasChild="0"&gt;&lt;Name LocaleIsoCode="en"&gt;11 years&lt;/Name&gt;&lt;Name LocaleIsoCode="it"&gt;11 anni&lt;/Name&gt;&lt;/Member&gt;&lt;Member Code="Y12" HasMetadata="false" HasChild="0"&gt;&lt;Name LocaleIsoCode="en"&gt;12 years&lt;/Name&gt;&lt;Name LocaleIsoCode="it"&gt;12 anni&lt;/Name&gt;&lt;/Member&gt;&lt;Member Code="Y13" HasMetadata="false" HasChild="0"&gt;&lt;Name LocaleIsoCode="en"&gt;13 years&lt;/Name&gt;&lt;Name LocaleIsoCode="it"&gt;13 anni&lt;/Name&gt;&lt;/Member&gt;&lt;Member Code="Y14" HasMetadata="false" HasChild="0"&gt;&lt;Name LocaleIsoCode="en"&gt;14 years&lt;/Name&gt;&lt;Name LocaleIsoCode="it"&gt;14 anni&lt;/Name&gt;&lt;/Member&gt;&lt;Member Code="Y15" HasMetadata="false" HasChild="0"&gt;&lt;Name LocaleIsoCode="en"&gt;15 years&lt;/Name&gt;&lt;Name LocaleIsoCode="it"&gt;15 anni&lt;/Name&gt;&lt;/Member&gt;&lt;Member Code="Y16" HasMetadata="false" HasChild="0"&gt;&lt;Name LocaleIsoCode="en"&gt;16 years&lt;/Name&gt;&lt;Name LocaleIsoCode="it"&gt;16 anni&lt;/Name&gt;&lt;/Member&gt;&lt;Member Code="Y17" HasMetadata="false" HasChild="0"&gt;&lt;Name LocaleIsoCode="en"&gt;17 years&lt;/Name&gt;&lt;Name LocaleIsoCode="it"&gt;17 anni&lt;/Name&gt;&lt;/Member&gt;&lt;Member Code="Y18" HasMetadata="false" HasChild="0"&gt;&lt;Name LocaleIsoCode="en"&gt;18 years&lt;/Name&gt;&lt;Name LocaleIsoCode="it"&gt;18 anni&lt;/Name&gt;&lt;/Member&gt;&lt;Member Code="Y19" HasMetadata="false" HasChild="0"&gt;&lt;Name LocaleIsoCode="en"&gt;19 years&lt;/Name&gt;&lt;Name LocaleIsoCode="it"&gt;19 anni&lt;/Name&gt;&lt;/Member&gt;&lt;Member Code="Y20" HasMetadata="false" HasChild="0"&gt;&lt;Name LocaleIsoCode="en"&gt;20 years&lt;/Name&gt;&lt;Name LocaleIsoCode="it"&gt;20 anni&lt;/Name&gt;&lt;/Member&gt;&lt;Member Code="Y21" HasMetadata="false" HasChild="0"&gt;&lt;Name LocaleIsoCode="en"&gt;21 years&lt;/Name&gt;&lt;Name LocaleIsoCode="it"&gt;21 anni&lt;/Name&gt;&lt;/Member&gt;&lt;Member Code="Y22" HasMetadata="false" HasChild="0"&gt;&lt;Name LocaleIsoCode="en"&gt;22 years&lt;/Name&gt;&lt;Name LocaleIsoCode="it"&gt;22 anni&lt;/Name&gt;&lt;/Member&gt;&lt;Member Code="Y23" HasMetadata="false" HasChild="0"&gt;&lt;Name LocaleIsoCode="en"&gt;23 years&lt;/Name&gt;&lt;Name LocaleIsoCode="it"&gt;23 anni&lt;/Name&gt;&lt;/Member&gt;&lt;Member Code="Y24" HasMetadata="false" HasChild="0"&gt;&lt;Name LocaleIsoCode="en"&gt;24 years&lt;/Name&gt;&lt;Name LocaleIsoCode="it"&gt;24 anni&lt;/Name&gt;&lt;/Member&gt;&lt;Member Code="Y25" HasMetadata="false" HasChild="0"&gt;&lt;Name LocaleIsoCode="en"&gt;25 years&lt;/Name&gt;&lt;Name LocaleIsoCode="it"&gt;25 anni&lt;/Name&gt;&lt;/Member&gt;&lt;Member Code="Y26" HasMetadata="false" HasChild="0"&gt;&lt;Name LocaleIsoCode="en"&gt;26 years&lt;/Name&gt;&lt;Name LocaleIsoCode="it"&gt;26 anni&lt;/Name&gt;&lt;/Member&gt;&lt;Member Code="Y27" HasMetadata="false" HasChild="0"&gt;&lt;Name LocaleIsoCode="en"&gt;27 years&lt;/Name&gt;&lt;Name LocaleIsoCode="it"&gt;27 anni&lt;/Name&gt;&lt;/Member&gt;&lt;Member Code="Y28" HasMetadata="false" HasChild="0"&gt;&lt;Name LocaleIsoCode="en"&gt;28 years&lt;/Name&gt;&lt;Name LocaleIsoCode="it"&gt;28 anni&lt;/Name&gt;&lt;/Member&gt;&lt;Member Code="Y29" HasMetadata="false" HasChild="0"&gt;&lt;Name LocaleIsoCode="en"&gt;29 years&lt;/Name&gt;&lt;Name LocaleIsoCode="it"&gt;29 anni&lt;/Name&gt;&lt;/Member&gt;&lt;Member Code="Y30" HasMetadata="false" HasChild="0"&gt;&lt;Name LocaleIsoCode="en"&gt;30 years&lt;/Name&gt;&lt;Name LocaleIsoCode="it"&gt;30 anni&lt;/Name&gt;&lt;/Member&gt;&lt;Member Code="Y31" HasMetadata="false" HasChild="0"&gt;&lt;Name LocaleIsoCode="en"&gt;31 years&lt;/Name&gt;&lt;Name LocaleIsoCode="it"&gt;31 anni&lt;/Name&gt;&lt;/Member&gt;&lt;Member Code="Y32" HasMetadata="false" HasChild="0"&gt;&lt;Name LocaleIsoCode="en"&gt;32 years&lt;/Name&gt;&lt;Name LocaleIsoCode="it"&gt;32 anni&lt;/Name&gt;&lt;/Member&gt;&lt;Member Code="Y33" HasMetadata="false" HasChild="0"&gt;&lt;Name LocaleIsoCode="en"&gt;33 years&lt;/Name&gt;&lt;Name LocaleIsoCode="it"&gt;33 anni&lt;/Name&gt;&lt;/Member&gt;&lt;Member Code="Y34" HasMetadata="false" HasChild="0"&gt;&lt;Name LocaleIsoCode="en"&gt;34 years&lt;/Name&gt;&lt;Name LocaleIsoCode="it"&gt;34 anni&lt;/Name&gt;&lt;/Member&gt;&lt;Member Code="Y35" HasMetadata="false" HasChild="0"&gt;&lt;Name LocaleIsoCode="en"&gt;35 years&lt;/Name&gt;&lt;Name LocaleIsoCode="it"&gt;35 anni&lt;/Name&gt;&lt;/Member&gt;&lt;Member Code="Y36" HasMetadata="false" HasChild="0"&gt;&lt;Name LocaleIsoCode="en"&gt;36 years&lt;/Name&gt;&lt;Name LocaleIsoCode="it"&gt;36 anni&lt;/Name&gt;&lt;/Member&gt;&lt;Member Code="Y37" HasMetadata="false" HasChild="0"&gt;&lt;Name LocaleIsoCode="en"&gt;37 years&lt;/Name&gt;&lt;Name LocaleIsoCode="it"&gt;37 anni&lt;/Name&gt;&lt;/Member&gt;&lt;Member Code="Y38" HasMetadata="false" HasChild="0"&gt;&lt;Name LocaleIsoCode="en"&gt;38 years&lt;/Name&gt;&lt;Name LocaleIsoCode="it"&gt;38 anni&lt;/Name&gt;&lt;/Member&gt;&lt;Member Code="Y39" HasMetadata="false" HasChild="0"&gt;&lt;Name LocaleIsoCode="en"&gt;39 years&lt;/Name&gt;&lt;Name LocaleIsoCode="it"&gt;39 anni&lt;/Name&gt;&lt;/Member&gt;&lt;Member Code="Y40" HasMetadata="false" HasChild="0"&gt;&lt;Name LocaleIsoCode="en"&gt;40 years&lt;/Name&gt;&lt;Name LocaleIsoCode="it"&gt;40 anni&lt;/Name&gt;&lt;/Member&gt;&lt;Member Code="Y41" HasMetadata="false" HasChild="0"&gt;&lt;Name LocaleIsoCode="en"&gt;41 years&lt;/Name&gt;&lt;Name LocaleIsoCode="it"&gt;41 anni&lt;/Name&gt;&lt;/Member&gt;&lt;Member Code="Y42" HasMetadata="false" HasChild="0"&gt;&lt;Name LocaleIsoCode="en"&gt;42 years&lt;/Name&gt;&lt;Name LocaleIsoCode="it"&gt;42 anni&lt;/Name&gt;&lt;/Member&gt;&lt;Member Code="Y43" HasMetadata="false" HasChild="0"&gt;&lt;Name LocaleIsoCode="en"&gt;43 years&lt;/Name&gt;&lt;Name LocaleIsoCode="it"&gt;43 anni&lt;/Name&gt;&lt;/Member&gt;&lt;Member Code="Y44" HasMetadata="false" HasChild="0"&gt;&lt;Name LocaleIsoCode="en"&gt;44 years&lt;/Name&gt;&lt;Name LocaleIsoCode="it"&gt;44 anni&lt;/Name&gt;&lt;/Member&gt;&lt;Member Code="Y45" HasMetadata="false" HasChild="0"&gt;&lt;Name LocaleIsoCode="en"&gt;45 years&lt;/Name&gt;&lt;Name LocaleIsoCode="it"&gt;45 anni&lt;/Name&gt;&lt;/Member&gt;&lt;Member Code="Y46" HasMetadata="false" HasChild="0"&gt;&lt;Name LocaleIsoCode="en"&gt;46 years&lt;/Name&gt;&lt;Name LocaleIsoCode="it"&gt;46 anni&lt;/Name&gt;&lt;/Member&gt;&lt;Member Code="Y47" HasMetadata="false" HasChild="0"&gt;&lt;Name LocaleIsoCode="en"&gt;47 years&lt;/Name&gt;&lt;Name LocaleIsoCode="it"&gt;47 anni&lt;/Name&gt;&lt;/Member&gt;&lt;Member Code="Y48" HasMetadata="false" HasChild="0"&gt;&lt;Name LocaleIsoCode="en"&gt;48 years&lt;/Name&gt;&lt;Name LocaleIsoCode="it"&gt;48 anni&lt;/Name&gt;&lt;/Member&gt;&lt;Member Code="Y49" HasMetadata="false" HasChild="0"&gt;&lt;Name LocaleIsoCode="en"&gt;49 years&lt;/Name&gt;&lt;Name LocaleIsoCode="it"&gt;49 anni&lt;/Name&gt;&lt;/Member&gt;&lt;Member Code="Y50" HasMetadata="false" HasChild="0"&gt;&lt;Name LocaleIsoCode="en"&gt;50 years&lt;/Name&gt;&lt;Name LocaleIsoCode="it"&gt;50 anni&lt;/Name&gt;&lt;/Member&gt;&lt;Member Code="Y51" HasMetadata="false" HasChild="0"&gt;&lt;Name LocaleIsoCode="en"&gt;51 years&lt;/Name&gt;&lt;Name LocaleIsoCode="it"&gt;51 anni&lt;/Name&gt;&lt;/Member&gt;&lt;Member Code="Y52" HasMetadata="false" HasChild="0"&gt;&lt;Name LocaleIsoCode="en"&gt;52 years&lt;/Name&gt;&lt;Name LocaleIsoCode="it"&gt;52 anni&lt;/Name&gt;&lt;/Member&gt;&lt;Member Code="Y53" HasMetadata="false" HasChild="0"&gt;&lt;Name LocaleIsoCode="en"&gt;53 years&lt;/Name&gt;&lt;Name LocaleIsoCode="it"&gt;53 anni&lt;/Name&gt;&lt;/Member&gt;&lt;Member Code="Y54" HasMetadata="false" HasChild="0"&gt;&lt;Name LocaleIsoCode="en"&gt;54 years&lt;/Name&gt;&lt;Name LocaleIsoCode="it"&gt;54 anni&lt;/Name&gt;&lt;/Member&gt;&lt;Member Code="Y55" HasMetadata="false" HasChild="0"&gt;&lt;Name LocaleIsoCode="en"&gt;55 years&lt;/Name&gt;&lt;Name LocaleIsoCode="it"&gt;55 anni&lt;/Name&gt;&lt;/Member&gt;&lt;Member Code="Y56" HasMetadata="false" HasChild="0"&gt;&lt;Name LocaleIsoCode="en"&gt;56 years&lt;/Name&gt;&lt;Name LocaleIsoCode="it"&gt;56 anni&lt;/Name&gt;&lt;/Member&gt;&lt;Member Code="Y57" HasMetadata="false" HasChild="0"&gt;&lt;Name LocaleIsoCode="en"&gt;57 years&lt;/Name&gt;&lt;Name LocaleIsoCode="it"&gt;57 anni&lt;/Name&gt;&lt;/Member&gt;&lt;Member Code="Y58" HasMetadata="false" HasChild="0"&gt;&lt;Name LocaleIsoCode="en"&gt;58 years&lt;/Name&gt;&lt;Name LocaleIsoCode="it"&gt;58 anni&lt;/Name&gt;&lt;/Member&gt;&lt;Member Code="Y59" HasMetadata="false" HasChild="0"&gt;&lt;Name LocaleIsoCode="en"&gt;59 years&lt;/Name&gt;&lt;Name LocaleIsoCode="it"&gt;59 anni&lt;/Name&gt;&lt;/Member&gt;&lt;Member Code="Y60" HasMetadata="false" HasChild="0"&gt;&lt;Name LocaleIsoCode="en"&gt;60 years&lt;/Name&gt;&lt;Name LocaleIsoCode="it"&gt;60 anni&lt;/Name&gt;&lt;/Member&gt;&lt;Member Code="Y61" HasMetadata="false" HasChild="0"&gt;&lt;Name LocaleIsoCode="en"&gt;61 years&lt;/Name&gt;&lt;Name LocaleIsoCode="it"&gt;61 anni&lt;/Name&gt;&lt;/Member&gt;&lt;Member Code="Y62" HasMetadata="false" HasChild="0"&gt;&lt;Name LocaleIsoCode="en"&gt;62 years&lt;/Name&gt;&lt;Name LocaleIsoCode="it"&gt;62 anni&lt;/Name&gt;&lt;/Member&gt;&lt;Member Code="Y63" HasMetadata="false" HasChild="0"&gt;&lt;Name LocaleIsoCode="en"&gt;63 years&lt;/Name&gt;&lt;Name LocaleIsoCode="it"&gt;63 anni&lt;/Name&gt;&lt;/Member&gt;&lt;Member Code="Y64" HasMetadata="false" HasChild="0"&gt;&lt;Name LocaleIsoCode="en"&gt;64 years&lt;/Name&gt;&lt;Name LocaleIsoCode="it"&gt;64 anni&lt;/Name&gt;&lt;/Member&gt;&lt;Member Code="Y65" HasMetadata="false" HasChild="0"&gt;&lt;Name LocaleIsoCode="en"&gt;65 years&lt;/Name&gt;&lt;Name LocaleIsoCode="it"&gt;65 anni&lt;/Name&gt;&lt;/Member&gt;&lt;Member Code="Y66" HasMetadata="false" HasChild="0"&gt;&lt;Name LocaleIsoCode="en"&gt;66 years&lt;/Name&gt;&lt;Name LocaleIsoCode="it"&gt;66 anni&lt;/Name&gt;&lt;/Member&gt;&lt;Member Code="Y67" HasMetadata="false" HasChild="0"&gt;&lt;Name LocaleIsoCode="en"&gt;67 years&lt;/Name&gt;&lt;Name LocaleIsoCode="it"&gt;67 anni&lt;/Name&gt;&lt;/Member&gt;&lt;Member Code="Y68" HasMetadata="false" HasChild="0"&gt;&lt;Name LocaleIsoCode="en"&gt;68 years&lt;/Name&gt;&lt;Name LocaleIsoCode="it"&gt;68 anni&lt;/Name&gt;&lt;/Member&gt;&lt;Member Code="Y69" HasMetadata="false" HasChild="0"&gt;&lt;Name LocaleIsoCode="en"&gt;69 years&lt;/Name&gt;&lt;Name LocaleIsoCode="it"&gt;69 anni&lt;/Name&gt;&lt;/Member&gt;&lt;Member Code="Y70" HasMetadata="false" HasChild="0"&gt;&lt;Name LocaleIsoCode="en"&gt;70 years&lt;/Name&gt;&lt;Name LocaleIsoCode="it"&gt;70 anni&lt;/Name&gt;&lt;/Member&gt;&lt;Member Code="Y71" HasMetadata="false" HasChild="0"&gt;&lt;Name LocaleIsoCode="en"&gt;71 years&lt;/Name&gt;&lt;Name LocaleIsoCode="it"&gt;71 anni&lt;/Name&gt;&lt;/Member&gt;&lt;Member Code="Y72" HasMetadata="false" HasChild="0"&gt;&lt;Name LocaleIsoCode="en"&gt;72 years&lt;/Name&gt;&lt;Name LocaleIsoCode="it"&gt;72 anni&lt;/Name&gt;&lt;/Member&gt;&lt;Member Code="Y73" HasMetadata="false" HasChild="0"&gt;&lt;Name LocaleIsoCode="en"&gt;73 years&lt;/Name&gt;&lt;Name LocaleIsoCode="it"&gt;73 anni&lt;/Name&gt;&lt;/Member&gt;&lt;Member Code="Y74" HasMetadata="false" HasChild="0"&gt;&lt;Name LocaleIsoCode="en"&gt;74 years&lt;/Name&gt;&lt;Name LocaleIsoCode="it"&gt;74 anni&lt;/Name&gt;&lt;/Member&gt;&lt;Member Code="Y75" HasMetadata="false" HasChild="0"&gt;&lt;Name LocaleIsoCode="en"&gt;75 years&lt;/Name&gt;&lt;Name LocaleIsoCode="it"&gt;75 anni&lt;/Name&gt;&lt;/Member&gt;&lt;Member Code="Y76" HasMetadata="false" HasChild="0"&gt;&lt;Name LocaleIsoCode="en"&gt;76 years&lt;/Name&gt;&lt;Name LocaleIsoCode="it"&gt;76 anni&lt;/Name&gt;&lt;/Member&gt;&lt;Member Code="Y77" HasMetadata="false" HasChild="0"&gt;&lt;Name LocaleIsoCode="en"&gt;77 years&lt;/Name&gt;&lt;Name LocaleIsoCode="it"&gt;77 anni&lt;/Name&gt;&lt;/Member&gt;&lt;Member Code="Y78" HasMetadata="false" HasChild="0"&gt;&lt;Name LocaleIsoCode="en"&gt;78 years&lt;/Name&gt;&lt;Name LocaleIsoCode="it"&gt;78 anni&lt;/Name&gt;&lt;/Member&gt;&lt;Member Code="Y79" HasMetadata="false" HasChild="0"&gt;&lt;Name LocaleIsoCode="en"&gt;79 years&lt;/Name&gt;&lt;Name LocaleIsoCode="it"&gt;79 anni&lt;/Name&gt;&lt;/Member&gt;&lt;Member Code="Y80" HasMetadata="false" HasChild="0"&gt;&lt;Name LocaleIsoCode="en"&gt;80 years&lt;/Name&gt;&lt;Name LocaleIsoCode="it"&gt;80 anni&lt;/Name&gt;&lt;/Member&gt;&lt;Member Code="Y81" HasMetadata="false" HasChild="0"&gt;&lt;Name LocaleIsoCode="en"&gt;81 years&lt;/Name&gt;&lt;Name LocaleIsoCode="it"&gt;81 anni&lt;/Name&gt;&lt;/Member&gt;&lt;Member Code="Y82" HasMetadata="false" HasChild="0"&gt;&lt;Name LocaleIsoCode="en"&gt;82 years&lt;/Name&gt;&lt;Name LocaleIsoCode="it"&gt;82 anni&lt;/Name&gt;&lt;/Member&gt;&lt;Member Code="Y83" HasMetadata="false" HasChild="0"&gt;&lt;Name LocaleIsoCode="en"&gt;83 years&lt;/Name&gt;&lt;Name LocaleIsoCode="it"&gt;83 anni&lt;/Name&gt;&lt;/Member&gt;&lt;Member Code="Y84" HasMetadata="false" HasChild="0"&gt;&lt;Name LocaleIsoCode="en"&gt;84 years&lt;/Name&gt;&lt;Name LocaleIsoCode="it"&gt;84 anni&lt;/Name&gt;&lt;/Member&gt;&lt;Member Code="Y85" HasMetadata="false" HasChild="0"&gt;&lt;Name LocaleIsoCode="en"&gt;85 years&lt;/Name&gt;&lt;Name LocaleIsoCode="it"&gt;85 anni&lt;/Name&gt;&lt;/Member&gt;&lt;Member Code="Y86" HasMetadata="false" HasChild="0"&gt;&lt;Name LocaleIsoCode="en"&gt;86 years&lt;/Name&gt;&lt;Name LocaleIsoCode="it"&gt;86 anni&lt;/Name&gt;&lt;/Member&gt;&lt;Member Code="Y87" HasMetadata="false" HasChild="0"&gt;&lt;Name LocaleIsoCode="en"&gt;87 years&lt;/Name&gt;&lt;Name LocaleIsoCode="it"&gt;87 anni&lt;/Name&gt;&lt;/Member&gt;&lt;Member Code="Y88" HasMetadata="false" HasChild="0"&gt;&lt;Name LocaleIsoCode="en"&gt;88 years&lt;/Name&gt;&lt;Name LocaleIsoCode="it"&gt;88 anni&lt;/Name&gt;&lt;/Member&gt;&lt;Member Code="Y89" HasMetadata="false" HasChild="0"&gt;&lt;Name LocaleIsoCode="en"&gt;89 years&lt;/Name&gt;&lt;Name LocaleIsoCode="it"&gt;89 anni&lt;/Name&gt;&lt;/Member&gt;&lt;Member Code="Y90" HasMetadata="false" HasChild="0"&gt;&lt;Name LocaleIsoCode="en"&gt;90 years&lt;/Name&gt;&lt;Name LocaleIsoCode="it"&gt;90 anni&lt;/Name&gt;&lt;/Member&gt;&lt;Member Code="Y91" HasMetadata="false" HasChild="0"&gt;&lt;Name LocaleIsoCode="en"&gt;91 years&lt;/Name&gt;&lt;Name LocaleIsoCode="it"&gt;91 anni&lt;/Name&gt;&lt;/Member&gt;&lt;Member Code="Y92" HasMetadata="false" HasChild="0"&gt;&lt;Name LocaleIsoCode="en"&gt;92 years&lt;/Name&gt;&lt;Name LocaleIsoCode="it"&gt;92 anni&lt;/Name&gt;&lt;/Member&gt;&lt;Member Code="Y93" HasMetadata="false" HasChild="0"&gt;&lt;Name LocaleIsoCode="en"&gt;93 years&lt;/Name&gt;&lt;Name LocaleIsoCode="it"&gt;93 anni&lt;/Name&gt;&lt;/Member&gt;&lt;Member Code="Y94" HasMetadata="false" HasChild="0"&gt;&lt;Name LocaleIsoCode="en"&gt;94 years&lt;/Name&gt;&lt;Name LocaleIsoCode="it"&gt;94 anni&lt;/Name&gt;&lt;/Member&gt;&lt;Member Code="Y95" HasMetadata="false" HasChild="0"&gt;&lt;Name LocaleIsoCode="en"&gt;95 years&lt;/Name&gt;&lt;Name LocaleIsoCode="it"&gt;95 anni&lt;/Name&gt;&lt;/Member&gt;&lt;Member Code="Y96" HasMetadata="false" HasChild="0"&gt;&lt;Name LocaleIsoCode="en"&gt;96 years&lt;/Name&gt;&lt;Name LocaleIsoCode="it"&gt;96 anni&lt;/Name&gt;&lt;/Member&gt;&lt;Member Code="Y97" HasMetadata="false" HasChild="0"&gt;&lt;Name LocaleIsoCode="en"&gt;97 years&lt;/Name&gt;&lt;Name LocaleIsoCode="it"&gt;97 anni&lt;/Name&gt;&lt;/Member&gt;&lt;Member Code="Y98" HasMetadata="false" HasChild="0"&gt;&lt;Name LocaleIsoCode="en"&gt;98 years&lt;/Name&gt;&lt;Name LocaleIsoCode="it"&gt;98 anni&lt;/Name&gt;&lt;/Member&gt;&lt;Member Code="Y99" HasMetadata="false" HasChild="0"&gt;&lt;Name LocaleIsoCode="en"&gt;99 years&lt;/Name&gt;&lt;Name LocaleIsoCode="it"&gt;99 anni&lt;/Name&gt;&lt;/Member&gt;&lt;Member Code="Y_GE100" HasMetadata="false" HasChild="0"&gt;&lt;Name LocaleIsoCode="en"&gt;100 years and over&lt;/Name&gt;&lt;Name LocaleIsoCode="it"&gt;100 anni e più&lt;/Name&gt;&lt;/Member&gt;&lt;Member Code="TOTAL" HasMetadata="false" HasChild="0" IsDisplayed="true"&gt;&lt;Name LocaleIsoCode="en"&gt;total&lt;/Name&gt;&lt;Name LocaleIsoCode="it"&gt;totale&lt;/Name&gt;&lt;/Member&gt;&lt;/Dimension&gt;&lt;Dimension Code="TIME" HasMetadata="false" CommonCode="TIME" Display="labels"&gt;&lt;Name LocaleIsoCode="en"&gt;Select time&lt;/Name&gt;&lt;Name LocaleIsoCode="it"&gt;Seleziona periodo&lt;/Name&gt;&lt;Member Code="2012" HasMetadata="false"&gt;&lt;Name LocaleIsoCode="en"&gt;2012&lt;/Name&gt;&lt;Name LocaleIsoCode="it"&gt;2012&lt;/Name&gt;&lt;/Member&gt;&lt;Member Code="2013" HasMetadata="false"&gt;&lt;Name LocaleIsoCode="en"&gt;2013&lt;/Name&gt;&lt;Name LocaleIsoCode="it"&gt;2013&lt;/Name&gt;&lt;/Member&gt;&lt;Member Code="2014" HasMetadata="false"&gt;&lt;Name LocaleIsoCode="en"&gt;2014&lt;/Name&gt;&lt;Name LocaleIsoCode="it"&gt;2014&lt;/Name&gt;&lt;/Member&gt;&lt;Member Code="2015" HasMetadata="false"&gt;&lt;Name LocaleIsoCode="en"&gt;2015&lt;/Name&gt;&lt;Name LocaleIsoCode="it"&gt;2015&lt;/Name&gt;&lt;/Member&gt;&lt;Member Code="2016" HasMetadata="false"&gt;&lt;Name LocaleIsoCode="en"&gt;2016&lt;/Name&gt;&lt;Name LocaleIsoCode="it"&gt;2016&lt;/Name&gt;&lt;/Member&gt;&lt;Member Code="2017" HasMetadata="false"&gt;&lt;Name LocaleIsoCode="en"&gt;2017&lt;/Name&gt;&lt;Name LocaleIsoCode="it"&gt;2017&lt;/Name&gt;&lt;/Member&gt;&lt;Member Code="2018" HasMetadata="false"&gt;&lt;Name LocaleIsoCode="en"&gt;2018&lt;/Name&gt;&lt;Name LocaleIsoCode="it"&gt;2018&lt;/Name&gt;&lt;/Member&gt;&lt;Member Code="2019" HasMetadata="false"&gt;&lt;Name LocaleIsoCode="en"&gt;2019&lt;/Name&gt;&lt;Name LocaleIsoCode="it"&gt;2019&lt;/Name&gt;&lt;/Member&gt;&lt;Member Code="2020" HasMetadata="false"&gt;&lt;Name LocaleIsoCode="en"&gt;2020&lt;/Name&gt;&lt;Name LocaleIsoCode="it"&gt;2020&lt;/Name&gt;&lt;/Member&gt;&lt;/Dimension&gt;&lt;WBOSInformations&gt;&lt;TimeDimension WebTreeWasUsed="false"&gt;&lt;StartCodes Annual="2012" /&gt;&lt;EndCodes Annual="2020" /&gt;&lt;/TimeDimension&gt;&lt;/WBOSInformations&gt;&lt;Tabulation Axis="horizontal"&gt;&lt;Dimension Code="TIME" /&gt;&lt;/Tabulation&gt;&lt;Tabulation Axis="vertical"&gt;&lt;Dimension Code="ITTER107" /&gt;&lt;/Tabulation&gt;&lt;Tabulation Axis="page"&gt;&lt;Dimension Code="TIPO_DATO15" /&gt;&lt;Dimension Code="SEXISTAT1" /&gt;&lt;Dimension Code="ETA1" /&gt;&lt;/Tabulation&gt;&lt;Formatting&gt;&lt;Labels LocaleIsoCode="it" /&gt;&lt;Power&gt;0&lt;/Power&gt;&lt;Decimals&gt;-1&lt;/Decimals&gt;&lt;SkipEmptyLines&gt;true&lt;/SkipEmptyLines&gt;&lt;SkipEmptyCols&gt;true&lt;/SkipEmptyCols&gt;&lt;SkipLineHierarchy&gt;true&lt;/SkipLineHierarchy&gt;&lt;SkipColHierarchy&gt;true&lt;/SkipColHierarchy&gt;&lt;Page&gt;1&lt;/Page&gt;&lt;/Formatting&gt;&lt;/DataTable&gt;&lt;Format&gt;&lt;ShowEmptyAxes&gt;true&lt;/ShowEmptyAxes&gt;&lt;Page&gt;1&lt;/Page&gt;&lt;EnableSort&gt;true&lt;/EnableSort&gt;&lt;IncludeFlagColumn&gt;false&lt;/IncludeFlagColumn&gt;&lt;IncludeTimeSeriesId&gt;false&lt;/IncludeTimeSeriesId&gt;&lt;DoBarChart&gt;false&lt;/DoBarChart&gt;&lt;FreezePanes&gt;true&lt;/FreezePanes&gt;&lt;MaxBarChartLen&gt;65&lt;/MaxBarChartLen&gt;&lt;/Format&gt;&lt;Query&gt;&lt;AbsoluteUri&gt;http://dati.istat.it//View.aspx?QueryId=19103&amp;amp;QueryType=Public&amp;amp;Lang=it&lt;/AbsoluteUri&gt;&lt;/Query&gt;&lt;/WebTableParameter&gt;</t>
  </si>
  <si>
    <t>Dataset:Stranieri residenti al 1° gennaio</t>
  </si>
  <si>
    <t>popolazione al 1º gennaio</t>
  </si>
  <si>
    <t>Dati estratti il 25 Nov 2021 15:25 UTC (GMT) da I.Stat</t>
  </si>
  <si>
    <t>Tab. 3.5: Stranieri residenti al 1° gennaio. Anni 2012-2021</t>
  </si>
  <si>
    <t>Dataset:Stranieri residenti al 1° gennaio - Cittadinanza</t>
  </si>
  <si>
    <t>Stranieri</t>
  </si>
  <si>
    <t>%</t>
  </si>
  <si>
    <t>Romania</t>
  </si>
  <si>
    <t>Albania</t>
  </si>
  <si>
    <t>Marocco</t>
  </si>
  <si>
    <t>Cina</t>
  </si>
  <si>
    <t>Mondo</t>
  </si>
  <si>
    <t>Ucraina</t>
  </si>
  <si>
    <t xml:space="preserve">    Islanda</t>
  </si>
  <si>
    <t>Macedonia</t>
  </si>
  <si>
    <t xml:space="preserve">    Riconosciuti non-cittadini (Lettonia)</t>
  </si>
  <si>
    <t>Polonia</t>
  </si>
  <si>
    <t xml:space="preserve">    Namibia</t>
  </si>
  <si>
    <t>Senegal</t>
  </si>
  <si>
    <t xml:space="preserve">    Swaziland</t>
  </si>
  <si>
    <t>Nigeria</t>
  </si>
  <si>
    <t xml:space="preserve">    Zimbabwe (ex Rhodesia)</t>
  </si>
  <si>
    <t>Altri Paesi</t>
  </si>
  <si>
    <t xml:space="preserve">    Arabia Saudita</t>
  </si>
  <si>
    <t>Grafico 3.26: Stranieri residenti in Abruzzo per cittadinanza - Distribuzione percentuale. Anno 2021</t>
  </si>
  <si>
    <t xml:space="preserve">    Cambogia</t>
  </si>
  <si>
    <t xml:space="preserve">    Turkmenistan</t>
  </si>
  <si>
    <t xml:space="preserve">    Bahamas</t>
  </si>
  <si>
    <t xml:space="preserve">  Tuvalu</t>
  </si>
  <si>
    <t xml:space="preserve">    Romania</t>
  </si>
  <si>
    <t xml:space="preserve">    Albania</t>
  </si>
  <si>
    <t xml:space="preserve">    Marocco</t>
  </si>
  <si>
    <t xml:space="preserve">    Cina</t>
  </si>
  <si>
    <t xml:space="preserve">    Ucraina</t>
  </si>
  <si>
    <t xml:space="preserve">    Macedonia, Ex Repubblica Jugoslava di</t>
  </si>
  <si>
    <t xml:space="preserve">    Polonia</t>
  </si>
  <si>
    <t xml:space="preserve">    Senegal</t>
  </si>
  <si>
    <t xml:space="preserve">    Nigeria</t>
  </si>
  <si>
    <t xml:space="preserve">    Kosovo</t>
  </si>
  <si>
    <t xml:space="preserve">    Pakistan</t>
  </si>
  <si>
    <t xml:space="preserve">    Regno unito</t>
  </si>
  <si>
    <t xml:space="preserve">    Bulgaria</t>
  </si>
  <si>
    <t xml:space="preserve">    Bangladesh</t>
  </si>
  <si>
    <t xml:space="preserve">    Venezuela</t>
  </si>
  <si>
    <t xml:space="preserve">    India</t>
  </si>
  <si>
    <t xml:space="preserve">    Brasile</t>
  </si>
  <si>
    <t xml:space="preserve">    Russia</t>
  </si>
  <si>
    <t xml:space="preserve">    Tunisia</t>
  </si>
  <si>
    <t xml:space="preserve">    Filippine</t>
  </si>
  <si>
    <t xml:space="preserve">    Dominicana, Repubblica</t>
  </si>
  <si>
    <t xml:space="preserve">    Cuba</t>
  </si>
  <si>
    <t xml:space="preserve">    Moldova</t>
  </si>
  <si>
    <t xml:space="preserve">    Germania</t>
  </si>
  <si>
    <t xml:space="preserve">    Francia</t>
  </si>
  <si>
    <t xml:space="preserve">    Spagna</t>
  </si>
  <si>
    <t xml:space="preserve">    Lituania</t>
  </si>
  <si>
    <t xml:space="preserve">    Egitto</t>
  </si>
  <si>
    <t xml:space="preserve">    Mali</t>
  </si>
  <si>
    <t xml:space="preserve">    Stati Uniti</t>
  </si>
  <si>
    <t xml:space="preserve">    Argentina</t>
  </si>
  <si>
    <t xml:space="preserve">    Colombia</t>
  </si>
  <si>
    <t xml:space="preserve">    Afghanistan</t>
  </si>
  <si>
    <t xml:space="preserve">    Gambia</t>
  </si>
  <si>
    <t xml:space="preserve">    Grecia</t>
  </si>
  <si>
    <t xml:space="preserve">    Perù</t>
  </si>
  <si>
    <t xml:space="preserve">    Slovacchia</t>
  </si>
  <si>
    <t xml:space="preserve">    Costa d'Avorio</t>
  </si>
  <si>
    <t xml:space="preserve">    Algeria</t>
  </si>
  <si>
    <t xml:space="preserve">    Bielorussia</t>
  </si>
  <si>
    <t xml:space="preserve">    Belgio</t>
  </si>
  <si>
    <t xml:space="preserve">    Ghana</t>
  </si>
  <si>
    <t xml:space="preserve">    Serbia, Repubblica di</t>
  </si>
  <si>
    <t xml:space="preserve">    Ceca, Repubblica</t>
  </si>
  <si>
    <t xml:space="preserve">    Iran, Repubblica islamica dell'</t>
  </si>
  <si>
    <t xml:space="preserve">    Ungheria</t>
  </si>
  <si>
    <t xml:space="preserve">    Guinea</t>
  </si>
  <si>
    <t xml:space="preserve">    Sri Lanka (ex Ceylon)</t>
  </si>
  <si>
    <t xml:space="preserve">    Eritrea</t>
  </si>
  <si>
    <t xml:space="preserve">    Paesi Bassi</t>
  </si>
  <si>
    <t xml:space="preserve">    Turchia</t>
  </si>
  <si>
    <t xml:space="preserve">    Georgia</t>
  </si>
  <si>
    <t xml:space="preserve">    Portogallo</t>
  </si>
  <si>
    <t xml:space="preserve">    Somalia</t>
  </si>
  <si>
    <t xml:space="preserve">    Israele</t>
  </si>
  <si>
    <t xml:space="preserve">    Lettonia</t>
  </si>
  <si>
    <t xml:space="preserve">    Svizzera</t>
  </si>
  <si>
    <t xml:space="preserve">    Ecuador</t>
  </si>
  <si>
    <t xml:space="preserve">    Croazia</t>
  </si>
  <si>
    <t xml:space="preserve">    Canada</t>
  </si>
  <si>
    <t xml:space="preserve">    Etiopia</t>
  </si>
  <si>
    <t xml:space="preserve">    Camerun</t>
  </si>
  <si>
    <t xml:space="preserve">    Thailandia</t>
  </si>
  <si>
    <t xml:space="preserve">    Austria</t>
  </si>
  <si>
    <t xml:space="preserve">    Bosnia-Erzegovina</t>
  </si>
  <si>
    <t xml:space="preserve">    Iraq</t>
  </si>
  <si>
    <t xml:space="preserve">    Messico</t>
  </si>
  <si>
    <t xml:space="preserve">    Giappone</t>
  </si>
  <si>
    <t xml:space="preserve">    Irlanda</t>
  </si>
  <si>
    <t xml:space="preserve">    Indonesia</t>
  </si>
  <si>
    <t xml:space="preserve">    Uzbekistan</t>
  </si>
  <si>
    <t xml:space="preserve">    Burkina Faso (ex Alto Volta)</t>
  </si>
  <si>
    <t xml:space="preserve">    Svezia</t>
  </si>
  <si>
    <t xml:space="preserve">    Congo (Repubblica del)</t>
  </si>
  <si>
    <t xml:space="preserve">    Libia</t>
  </si>
  <si>
    <t xml:space="preserve">    Congo, Repubblica democratica del (ex Zaire)</t>
  </si>
  <si>
    <t xml:space="preserve">    Niger</t>
  </si>
  <si>
    <t xml:space="preserve">    Kirghizistan</t>
  </si>
  <si>
    <t xml:space="preserve">    Libano</t>
  </si>
  <si>
    <t xml:space="preserve">  Australia</t>
  </si>
  <si>
    <t xml:space="preserve">    Kazakhstan</t>
  </si>
  <si>
    <t xml:space="preserve">    Siria</t>
  </si>
  <si>
    <t xml:space="preserve">    Cile</t>
  </si>
  <si>
    <t xml:space="preserve">    Estonia</t>
  </si>
  <si>
    <t xml:space="preserve">    Danimarca</t>
  </si>
  <si>
    <t xml:space="preserve">    Bolivia</t>
  </si>
  <si>
    <t xml:space="preserve">    Madagascar</t>
  </si>
  <si>
    <t xml:space="preserve">    Capo Verde</t>
  </si>
  <si>
    <t xml:space="preserve">    Territori dell'Autonomia Palestinese</t>
  </si>
  <si>
    <t xml:space="preserve">    Burundi</t>
  </si>
  <si>
    <t xml:space="preserve">    Guinea-Bissau</t>
  </si>
  <si>
    <t xml:space="preserve">    Togo</t>
  </si>
  <si>
    <t xml:space="preserve">    Finlandia</t>
  </si>
  <si>
    <t xml:space="preserve">    Kenya</t>
  </si>
  <si>
    <t xml:space="preserve">    Sierra Leone</t>
  </si>
  <si>
    <t xml:space="preserve">    Giordania</t>
  </si>
  <si>
    <t xml:space="preserve">    Angola</t>
  </si>
  <si>
    <t xml:space="preserve">    Sud Africa</t>
  </si>
  <si>
    <t xml:space="preserve">    Honduras</t>
  </si>
  <si>
    <t xml:space="preserve">    Paraguay</t>
  </si>
  <si>
    <t xml:space="preserve">    Slovenia</t>
  </si>
  <si>
    <t xml:space="preserve">    Malaysia</t>
  </si>
  <si>
    <t xml:space="preserve">    Uruguay</t>
  </si>
  <si>
    <t xml:space="preserve">    Ruanda</t>
  </si>
  <si>
    <t xml:space="preserve">    Armenia</t>
  </si>
  <si>
    <t xml:space="preserve">  Nuova Zelanda</t>
  </si>
  <si>
    <t xml:space="preserve">    Montenegro</t>
  </si>
  <si>
    <t xml:space="preserve">    Benin (ex Dahomey)</t>
  </si>
  <si>
    <t xml:space="preserve">    Vietnam</t>
  </si>
  <si>
    <t xml:space="preserve">    Malta</t>
  </si>
  <si>
    <t xml:space="preserve">    Tanzania</t>
  </si>
  <si>
    <t xml:space="preserve">    Panama</t>
  </si>
  <si>
    <t xml:space="preserve">    Uganda</t>
  </si>
  <si>
    <t xml:space="preserve">    Yemen</t>
  </si>
  <si>
    <t xml:space="preserve">    El Salvador</t>
  </si>
  <si>
    <t xml:space="preserve">    Nicaragua</t>
  </si>
  <si>
    <t xml:space="preserve">    Norvegia</t>
  </si>
  <si>
    <t xml:space="preserve">    San Marino</t>
  </si>
  <si>
    <t xml:space="preserve">    Gabon</t>
  </si>
  <si>
    <t xml:space="preserve">    Mauritania</t>
  </si>
  <si>
    <t xml:space="preserve">    Dominica</t>
  </si>
  <si>
    <t xml:space="preserve">    Mauritius</t>
  </si>
  <si>
    <t xml:space="preserve">    Corea del sud</t>
  </si>
  <si>
    <t xml:space="preserve">    Costa Rica</t>
  </si>
  <si>
    <t xml:space="preserve">    Lussemburgo</t>
  </si>
  <si>
    <t xml:space="preserve">    Liberia</t>
  </si>
  <si>
    <t xml:space="preserve">    Timor-Leste</t>
  </si>
  <si>
    <t xml:space="preserve">    Guatemala</t>
  </si>
  <si>
    <t xml:space="preserve">    Sudan</t>
  </si>
  <si>
    <t xml:space="preserve">    Cipro</t>
  </si>
  <si>
    <t xml:space="preserve">    Mozambico</t>
  </si>
  <si>
    <t xml:space="preserve">    Azerbaigian</t>
  </si>
  <si>
    <t xml:space="preserve">    Haiti</t>
  </si>
  <si>
    <t xml:space="preserve">  Samoa</t>
  </si>
  <si>
    <t xml:space="preserve">    Ciad</t>
  </si>
  <si>
    <t xml:space="preserve">    Corea, Repubblica Popolare Democratica (Corea del Nord)</t>
  </si>
  <si>
    <t xml:space="preserve">    Singapore</t>
  </si>
  <si>
    <t xml:space="preserve">    Taiwan (ex Formosa)</t>
  </si>
  <si>
    <t xml:space="preserve">  Papua Nuova Guinea</t>
  </si>
  <si>
    <t xml:space="preserve">    Seychelles</t>
  </si>
  <si>
    <t xml:space="preserve">    Laos</t>
  </si>
  <si>
    <t xml:space="preserve">    Myanmar (Ex Birmania)</t>
  </si>
  <si>
    <t xml:space="preserve">    Nepal</t>
  </si>
  <si>
    <t xml:space="preserve">    Trinidad e Tobago</t>
  </si>
  <si>
    <t xml:space="preserve">    Centrafricana, Repubblica</t>
  </si>
  <si>
    <t xml:space="preserve">    Gibuti</t>
  </si>
  <si>
    <t xml:space="preserve">    Guinea equatoriale</t>
  </si>
  <si>
    <t xml:space="preserve">    Zambia</t>
  </si>
  <si>
    <t xml:space="preserve">    Mongolia</t>
  </si>
  <si>
    <t xml:space="preserve">    Qatar</t>
  </si>
  <si>
    <t xml:space="preserve">    Belize</t>
  </si>
  <si>
    <t xml:space="preserve">    Giamaica</t>
  </si>
  <si>
    <t xml:space="preserve">    Guyana</t>
  </si>
  <si>
    <t>Dati estratti il 26 Nov 2021 10:57 UTC (GMT) da I.Stat</t>
  </si>
  <si>
    <t>Popolazione straniera residente al 1° Gennaio 2020 per età, sesso e stato civile</t>
  </si>
  <si>
    <t>Grafico 3.27: Popolazione straniera residente in Abruzzo per età e sesso al 1 gennaio 2021</t>
  </si>
  <si>
    <t>Tabella 3.6: Iscritti e immatricolati negli atenei abruzzesi. Anni accademici 2017/18 - 2020/21</t>
  </si>
  <si>
    <t>Atenei</t>
  </si>
  <si>
    <t>2012/13</t>
  </si>
  <si>
    <t>2013/14</t>
  </si>
  <si>
    <t>2014/15</t>
  </si>
  <si>
    <t>2015/16</t>
  </si>
  <si>
    <t>2016/17</t>
  </si>
  <si>
    <t>2017/18</t>
  </si>
  <si>
    <t>2018/19</t>
  </si>
  <si>
    <t>2019/20</t>
  </si>
  <si>
    <t>2020/21</t>
  </si>
  <si>
    <t>Iscritti</t>
  </si>
  <si>
    <t>Immatricolati</t>
  </si>
  <si>
    <t>Chieti e Pescara - Università degli studi Gabriele D'Annunzio</t>
  </si>
  <si>
    <t>L'Aquila - Università degli studi</t>
  </si>
  <si>
    <t>Teramo - Università degli studi</t>
  </si>
  <si>
    <t>Torrevecchia Teatina (CH) - Università telematica "Leonardo da Vinci"</t>
  </si>
  <si>
    <t>Grafico 3.28: Iscritti in atenei abruzzesi. Anni accademici 2015/16- 2020/21</t>
  </si>
  <si>
    <t>2015/2016</t>
  </si>
  <si>
    <t>2016/2017</t>
  </si>
  <si>
    <t>2017/2018</t>
  </si>
  <si>
    <t>2018/2019</t>
  </si>
  <si>
    <t>2019/2020</t>
  </si>
  <si>
    <t>2020/2021</t>
  </si>
  <si>
    <t>Grafico 3.29: Immatricolati in atenei abruzzesi. Anni accademici 2015/16- 2020/21</t>
  </si>
  <si>
    <t>Fonte dati: MIUR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</si>
</sst>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48" x14ac:knownFonts="1">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b/>
      <sz val="8"/>
      <name val="Calibri"/>
      <family val="2"/>
      <scheme val="minor"/>
    </font>
    <font>
      <b/>
      <sz val="8"/>
      <color theme="0" tint="-0.34998626667073579"/>
      <name val="Calibri"/>
      <family val="2"/>
      <scheme val="minor"/>
    </font>
    <font>
      <sz val="8"/>
      <name val="Calibri"/>
      <family val="2"/>
      <scheme val="minor"/>
    </font>
    <font>
      <sz val="8"/>
      <color theme="0" tint="-0.34998626667073579"/>
      <name val="Calibri"/>
      <family val="2"/>
      <scheme val="minor"/>
    </font>
    <font>
      <sz val="8"/>
      <color theme="1"/>
      <name val="Calibri"/>
      <family val="2"/>
      <scheme val="minor"/>
    </font>
    <font>
      <b/>
      <sz val="8"/>
      <color theme="1"/>
      <name val="Calibri"/>
      <family val="2"/>
      <scheme val="minor"/>
    </font>
    <font>
      <sz val="11"/>
      <color theme="0" tint="-0.499984740745262"/>
      <name val="Calibri"/>
      <family val="2"/>
      <scheme val="minor"/>
    </font>
    <font>
      <b/>
      <sz val="11"/>
      <color theme="0" tint="-0.499984740745262"/>
      <name val="Calibri"/>
      <family val="2"/>
      <scheme val="minor"/>
    </font>
    <font>
      <sz val="8"/>
      <color rgb="FF000000"/>
      <name val="Verdana"/>
      <family val="2"/>
    </font>
    <font>
      <b/>
      <sz val="10"/>
      <name val="Calibri"/>
      <family val="2"/>
      <scheme val="minor"/>
    </font>
    <font>
      <sz val="14"/>
      <color theme="1"/>
      <name val="Arial"/>
      <family val="2"/>
    </font>
    <font>
      <b/>
      <sz val="10"/>
      <color rgb="FF000000"/>
      <name val="Calibri"/>
      <family val="2"/>
      <scheme val="minor"/>
    </font>
    <font>
      <b/>
      <sz val="14"/>
      <color theme="1"/>
      <name val="Calibri"/>
      <family val="2"/>
      <scheme val="minor"/>
    </font>
    <font>
      <sz val="11"/>
      <color rgb="FF0070C0"/>
      <name val="Calibri"/>
      <family val="2"/>
      <scheme val="minor"/>
    </font>
    <font>
      <sz val="11"/>
      <name val="Calibri"/>
      <family val="2"/>
      <scheme val="minor"/>
    </font>
    <font>
      <sz val="8"/>
      <name val="Times New Roman"/>
      <family val="1"/>
    </font>
    <font>
      <sz val="8"/>
      <name val="Arial"/>
      <family val="2"/>
    </font>
    <font>
      <sz val="10"/>
      <name val="Calibri"/>
      <family val="2"/>
      <scheme val="minor"/>
    </font>
    <font>
      <b/>
      <sz val="10"/>
      <color theme="1"/>
      <name val="Calibri"/>
      <family val="2"/>
      <scheme val="minor"/>
    </font>
    <font>
      <sz val="10"/>
      <color theme="1"/>
      <name val="Calibri"/>
      <family val="2"/>
      <scheme val="minor"/>
    </font>
    <font>
      <sz val="9"/>
      <color theme="1"/>
      <name val="Calibri"/>
      <family val="2"/>
      <scheme val="minor"/>
    </font>
    <font>
      <b/>
      <sz val="8"/>
      <color indexed="9"/>
      <name val="Verdana"/>
      <family val="2"/>
    </font>
    <font>
      <sz val="8"/>
      <color indexed="9"/>
      <name val="Verdana"/>
      <family val="2"/>
    </font>
    <font>
      <sz val="8"/>
      <name val="Verdana"/>
      <family val="2"/>
    </font>
    <font>
      <b/>
      <sz val="9"/>
      <color indexed="10"/>
      <name val="Courier New"/>
      <family val="3"/>
    </font>
    <font>
      <sz val="8"/>
      <color theme="9" tint="-0.499984740745262"/>
      <name val="Arial"/>
      <family val="2"/>
    </font>
    <font>
      <sz val="10"/>
      <color theme="9" tint="-0.499984740745262"/>
      <name val="Arial"/>
      <family val="2"/>
    </font>
    <font>
      <b/>
      <sz val="8"/>
      <name val="Verdana"/>
      <family val="2"/>
    </font>
    <font>
      <b/>
      <sz val="8"/>
      <name val="Arial"/>
      <family val="2"/>
    </font>
    <font>
      <b/>
      <sz val="10"/>
      <name val="Arial"/>
      <family val="2"/>
    </font>
    <font>
      <b/>
      <sz val="11"/>
      <color theme="0" tint="-0.34998626667073579"/>
      <name val="Calibri"/>
      <family val="2"/>
      <scheme val="minor"/>
    </font>
    <font>
      <b/>
      <sz val="11"/>
      <color rgb="FFFF0000"/>
      <name val="Calibri"/>
      <family val="2"/>
      <scheme val="minor"/>
    </font>
    <font>
      <sz val="8"/>
      <color rgb="FFC00000"/>
      <name val="Calibri"/>
      <family val="2"/>
      <scheme val="minor"/>
    </font>
    <font>
      <b/>
      <sz val="8"/>
      <color theme="0" tint="-0.499984740745262"/>
      <name val="Calibri"/>
      <family val="2"/>
      <scheme val="minor"/>
    </font>
    <font>
      <sz val="8"/>
      <color theme="0" tint="-0.499984740745262"/>
      <name val="Calibri"/>
      <family val="2"/>
      <scheme val="minor"/>
    </font>
    <font>
      <b/>
      <u/>
      <sz val="9"/>
      <color indexed="18"/>
      <name val="Verdana"/>
      <family val="2"/>
    </font>
    <font>
      <sz val="8"/>
      <color rgb="FFFF0000"/>
      <name val="Calibri"/>
      <family val="2"/>
      <scheme val="minor"/>
    </font>
    <font>
      <u/>
      <sz val="8"/>
      <name val="Verdana"/>
      <family val="2"/>
    </font>
    <font>
      <b/>
      <sz val="7"/>
      <name val="Calibri"/>
      <family val="2"/>
      <scheme val="minor"/>
    </font>
    <font>
      <sz val="9"/>
      <color indexed="81"/>
      <name val="Tahoma"/>
      <family val="2"/>
    </font>
    <font>
      <sz val="10"/>
      <color rgb="FF000000"/>
      <name val="Calibri"/>
      <family val="2"/>
      <scheme val="minor"/>
    </font>
    <font>
      <b/>
      <sz val="11"/>
      <name val="Calibri"/>
      <family val="2"/>
      <scheme val="minor"/>
    </font>
    <font>
      <sz val="11"/>
      <color theme="9" tint="-0.249977111117893"/>
      <name val="Calibri"/>
      <family val="2"/>
      <scheme val="minor"/>
    </font>
    <font>
      <sz val="14"/>
      <color theme="1"/>
      <name val="Calibri"/>
      <family val="2"/>
      <scheme val="minor"/>
    </font>
  </fonts>
  <fills count="1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rgb="FFFFC000"/>
        <bgColor indexed="64"/>
      </patternFill>
    </fill>
    <fill>
      <patternFill patternType="solid">
        <fgColor rgb="FF00A1E3"/>
        <bgColor indexed="64"/>
      </patternFill>
    </fill>
    <fill>
      <patternFill patternType="solid">
        <fgColor rgb="FF00B0F0"/>
        <bgColor indexed="64"/>
      </patternFill>
    </fill>
    <fill>
      <patternFill patternType="solid">
        <fgColor rgb="FFC4D8ED"/>
        <bgColor indexed="64"/>
      </patternFill>
    </fill>
    <fill>
      <patternFill patternType="mediumGray">
        <fgColor rgb="FFC0C0C0"/>
        <bgColor rgb="FFFFFFFF"/>
      </patternFill>
    </fill>
    <fill>
      <patternFill patternType="solid">
        <fgColor rgb="FF92D050"/>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2973BD"/>
        <bgColor indexed="64"/>
      </patternFill>
    </fill>
    <fill>
      <patternFill patternType="solid">
        <fgColor rgb="FFF0F8FF"/>
        <bgColor indexed="64"/>
      </patternFill>
    </fill>
    <fill>
      <patternFill patternType="mediumGray">
        <fgColor rgb="FFC0C0C0"/>
        <bgColor rgb="FFFFFF00"/>
      </patternFill>
    </fill>
  </fills>
  <borders count="49">
    <border>
      <left/>
      <right/>
      <top/>
      <bottom/>
      <diagonal/>
    </border>
    <border>
      <left/>
      <right style="thin">
        <color indexed="64"/>
      </right>
      <top/>
      <bottom style="medium">
        <color indexed="64"/>
      </bottom>
      <diagonal/>
    </border>
    <border>
      <left/>
      <right/>
      <top/>
      <bottom style="medium">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C0C0C0"/>
      </left>
      <right/>
      <top style="thin">
        <color rgb="FFC0C0C0"/>
      </top>
      <bottom style="thin">
        <color rgb="FFC0C0C0"/>
      </bottom>
      <diagonal/>
    </border>
    <border>
      <left/>
      <right/>
      <top style="thin">
        <color rgb="FFC0C0C0"/>
      </top>
      <bottom style="thin">
        <color rgb="FFC0C0C0"/>
      </bottom>
      <diagonal/>
    </border>
    <border>
      <left/>
      <right style="thin">
        <color rgb="FFC0C0C0"/>
      </right>
      <top style="thin">
        <color rgb="FFC0C0C0"/>
      </top>
      <bottom style="thin">
        <color rgb="FFC0C0C0"/>
      </bottom>
      <diagonal/>
    </border>
    <border>
      <left style="thin">
        <color rgb="FFC0C0C0"/>
      </left>
      <right style="thin">
        <color rgb="FFC0C0C0"/>
      </right>
      <top style="thin">
        <color rgb="FFC0C0C0"/>
      </top>
      <bottom style="thin">
        <color rgb="FFC0C0C0"/>
      </bottom>
      <diagonal/>
    </border>
    <border>
      <left/>
      <right/>
      <top style="thin">
        <color rgb="FFC0C0C0"/>
      </top>
      <bottom/>
      <diagonal/>
    </border>
    <border>
      <left/>
      <right style="thin">
        <color rgb="FFC0C0C0"/>
      </right>
      <top style="thin">
        <color rgb="FFC0C0C0"/>
      </top>
      <bottom/>
      <diagonal/>
    </border>
    <border>
      <left style="medium">
        <color indexed="64"/>
      </left>
      <right style="thin">
        <color rgb="FFC0C0C0"/>
      </right>
      <top style="medium">
        <color indexed="64"/>
      </top>
      <bottom/>
      <diagonal/>
    </border>
    <border>
      <left style="thin">
        <color rgb="FFC0C0C0"/>
      </left>
      <right style="thin">
        <color rgb="FFC0C0C0"/>
      </right>
      <top style="thin">
        <color rgb="FFC0C0C0"/>
      </top>
      <bottom style="medium">
        <color indexed="64"/>
      </bottom>
      <diagonal/>
    </border>
    <border>
      <left style="medium">
        <color indexed="64"/>
      </left>
      <right style="thin">
        <color rgb="FFC0C0C0"/>
      </right>
      <top/>
      <bottom/>
      <diagonal/>
    </border>
    <border>
      <left style="thin">
        <color rgb="FFC0C0C0"/>
      </left>
      <right/>
      <top/>
      <bottom style="medium">
        <color indexed="64"/>
      </bottom>
      <diagonal/>
    </border>
    <border>
      <left style="thin">
        <color rgb="FFC0C0C0"/>
      </left>
      <right style="thin">
        <color rgb="FFC0C0C0"/>
      </right>
      <top/>
      <bottom/>
      <diagonal/>
    </border>
    <border>
      <left style="thin">
        <color rgb="FFC0C0C0"/>
      </left>
      <right style="thin">
        <color rgb="FFC0C0C0"/>
      </right>
      <top style="thin">
        <color rgb="FFC0C0C0"/>
      </top>
      <bottom/>
      <diagonal/>
    </border>
    <border>
      <left style="thin">
        <color rgb="FFC0C0C0"/>
      </left>
      <right style="thin">
        <color rgb="FFC0C0C0"/>
      </right>
      <top/>
      <bottom style="medium">
        <color indexed="64"/>
      </bottom>
      <diagonal/>
    </border>
    <border>
      <left style="medium">
        <color indexed="64"/>
      </left>
      <right style="thin">
        <color rgb="FFC0C0C0"/>
      </right>
      <top/>
      <bottom style="medium">
        <color indexed="64"/>
      </bottom>
      <diagonal/>
    </border>
    <border>
      <left style="thin">
        <color rgb="FFC0C0C0"/>
      </left>
      <right style="thin">
        <color rgb="FFC0C0C0"/>
      </right>
      <top style="thin">
        <color rgb="FFC0C0C0"/>
      </top>
      <bottom style="thin">
        <color indexed="64"/>
      </bottom>
      <diagonal/>
    </border>
    <border>
      <left style="thin">
        <color rgb="FFC0C0C0"/>
      </left>
      <right style="thin">
        <color rgb="FFC0C0C0"/>
      </right>
      <top/>
      <bottom style="thin">
        <color rgb="FFC0C0C0"/>
      </bottom>
      <diagonal/>
    </border>
    <border>
      <left style="thin">
        <color rgb="FFC0C0C0"/>
      </left>
      <right style="thin">
        <color rgb="FFC0C0C0"/>
      </right>
      <top style="medium">
        <color indexed="64"/>
      </top>
      <bottom style="medium">
        <color indexed="64"/>
      </bottom>
      <diagonal/>
    </border>
    <border>
      <left style="thin">
        <color rgb="FFC0C0C0"/>
      </left>
      <right style="thin">
        <color rgb="FFC0C0C0"/>
      </right>
      <top style="thin">
        <color rgb="FFC0C0C0"/>
      </top>
      <bottom style="double">
        <color indexed="64"/>
      </bottom>
      <diagonal/>
    </border>
    <border>
      <left style="thin">
        <color rgb="FFC0C0C0"/>
      </left>
      <right style="thin">
        <color rgb="FFC0C0C0"/>
      </right>
      <top style="double">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bottom/>
      <diagonal/>
    </border>
    <border>
      <left/>
      <right/>
      <top/>
      <bottom style="thin">
        <color rgb="FFC0C0C0"/>
      </bottom>
      <diagonal/>
    </border>
    <border>
      <left style="thin">
        <color rgb="FFC0C0C0"/>
      </left>
      <right style="thin">
        <color indexed="64"/>
      </right>
      <top style="thin">
        <color rgb="FFC0C0C0"/>
      </top>
      <bottom style="medium">
        <color indexed="64"/>
      </bottom>
      <diagonal/>
    </border>
    <border>
      <left/>
      <right style="thin">
        <color rgb="FFC0C0C0"/>
      </right>
      <top style="thin">
        <color rgb="FFC0C0C0"/>
      </top>
      <bottom style="medium">
        <color indexed="64"/>
      </bottom>
      <diagonal/>
    </border>
    <border>
      <left style="thin">
        <color rgb="FFC0C0C0"/>
      </left>
      <right style="thin">
        <color indexed="64"/>
      </right>
      <top/>
      <bottom style="thin">
        <color rgb="FFC0C0C0"/>
      </bottom>
      <diagonal/>
    </border>
    <border>
      <left/>
      <right style="thin">
        <color rgb="FFC0C0C0"/>
      </right>
      <top/>
      <bottom style="thin">
        <color rgb="FFC0C0C0"/>
      </bottom>
      <diagonal/>
    </border>
    <border>
      <left style="thin">
        <color rgb="FFC0C0C0"/>
      </left>
      <right style="thin">
        <color indexed="64"/>
      </right>
      <top style="thin">
        <color rgb="FFC0C0C0"/>
      </top>
      <bottom style="thin">
        <color rgb="FFC0C0C0"/>
      </bottom>
      <diagonal/>
    </border>
    <border>
      <left style="medium">
        <color indexed="64"/>
      </left>
      <right style="thin">
        <color rgb="FFC0C0C0"/>
      </right>
      <top style="medium">
        <color indexed="64"/>
      </top>
      <bottom style="thin">
        <color rgb="FFC0C0C0"/>
      </bottom>
      <diagonal/>
    </border>
    <border>
      <left style="thin">
        <color rgb="FFC0C0C0"/>
      </left>
      <right style="thin">
        <color rgb="FFC0C0C0"/>
      </right>
      <top style="medium">
        <color indexed="64"/>
      </top>
      <bottom style="thin">
        <color rgb="FFC0C0C0"/>
      </bottom>
      <diagonal/>
    </border>
    <border>
      <left style="thin">
        <color rgb="FFC0C0C0"/>
      </left>
      <right style="medium">
        <color indexed="64"/>
      </right>
      <top style="medium">
        <color indexed="64"/>
      </top>
      <bottom style="thin">
        <color rgb="FFC0C0C0"/>
      </bottom>
      <diagonal/>
    </border>
    <border>
      <left style="medium">
        <color indexed="64"/>
      </left>
      <right style="thin">
        <color rgb="FFC0C0C0"/>
      </right>
      <top style="thin">
        <color rgb="FFC0C0C0"/>
      </top>
      <bottom style="thin">
        <color rgb="FFC0C0C0"/>
      </bottom>
      <diagonal/>
    </border>
    <border>
      <left style="thin">
        <color rgb="FFC0C0C0"/>
      </left>
      <right style="medium">
        <color indexed="64"/>
      </right>
      <top style="thin">
        <color rgb="FFC0C0C0"/>
      </top>
      <bottom style="thin">
        <color rgb="FFC0C0C0"/>
      </bottom>
      <diagonal/>
    </border>
    <border>
      <left style="medium">
        <color indexed="64"/>
      </left>
      <right style="thin">
        <color rgb="FFC0C0C0"/>
      </right>
      <top style="thin">
        <color rgb="FFC0C0C0"/>
      </top>
      <bottom style="medium">
        <color indexed="64"/>
      </bottom>
      <diagonal/>
    </border>
    <border>
      <left style="thin">
        <color rgb="FFC0C0C0"/>
      </left>
      <right style="medium">
        <color indexed="64"/>
      </right>
      <top style="thin">
        <color rgb="FFC0C0C0"/>
      </top>
      <bottom style="medium">
        <color indexed="64"/>
      </bottom>
      <diagonal/>
    </border>
    <border>
      <left/>
      <right/>
      <top style="thin">
        <color indexed="64"/>
      </top>
      <bottom style="medium">
        <color indexed="64"/>
      </bottom>
      <diagonal/>
    </border>
  </borders>
  <cellStyleXfs count="5">
    <xf numFmtId="0" fontId="0" fillId="0" borderId="0"/>
    <xf numFmtId="0" fontId="3" fillId="0" borderId="0"/>
    <xf numFmtId="0" fontId="3" fillId="0" borderId="0"/>
    <xf numFmtId="0" fontId="3" fillId="0" borderId="0"/>
    <xf numFmtId="0" fontId="3" fillId="0" borderId="0"/>
  </cellStyleXfs>
  <cellXfs count="374">
    <xf numFmtId="0" fontId="0" fillId="0" borderId="0" xfId="0"/>
    <xf numFmtId="0" fontId="0" fillId="2" borderId="0" xfId="0" applyFill="1"/>
    <xf numFmtId="0" fontId="2" fillId="0" borderId="0" xfId="0" applyFont="1"/>
    <xf numFmtId="0" fontId="4" fillId="0" borderId="1" xfId="1" applyFont="1" applyFill="1" applyBorder="1" applyAlignment="1">
      <alignment vertical="center" wrapText="1"/>
    </xf>
    <xf numFmtId="0" fontId="5" fillId="2" borderId="2" xfId="1" applyFont="1" applyFill="1" applyBorder="1" applyAlignment="1">
      <alignment horizontal="right" vertical="center" wrapText="1"/>
    </xf>
    <xf numFmtId="0" fontId="4" fillId="2" borderId="2" xfId="1" applyFont="1" applyFill="1" applyBorder="1" applyAlignment="1">
      <alignment horizontal="right" vertical="center" wrapText="1"/>
    </xf>
    <xf numFmtId="0" fontId="4" fillId="0" borderId="2" xfId="1" applyFont="1" applyFill="1" applyBorder="1" applyAlignment="1">
      <alignment horizontal="right" vertical="center" wrapText="1"/>
    </xf>
    <xf numFmtId="0" fontId="4" fillId="0" borderId="3" xfId="1" applyFont="1" applyFill="1" applyBorder="1" applyAlignment="1">
      <alignment vertical="center" wrapText="1"/>
    </xf>
    <xf numFmtId="3" fontId="5" fillId="2" borderId="0" xfId="1" applyNumberFormat="1" applyFont="1" applyFill="1" applyBorder="1" applyAlignment="1">
      <alignment horizontal="right" vertical="center"/>
    </xf>
    <xf numFmtId="3" fontId="4" fillId="2" borderId="0" xfId="1" applyNumberFormat="1" applyFont="1" applyFill="1" applyBorder="1" applyAlignment="1">
      <alignment horizontal="right" vertical="center"/>
    </xf>
    <xf numFmtId="3" fontId="4" fillId="0" borderId="0" xfId="1" applyNumberFormat="1" applyFont="1" applyFill="1" applyBorder="1" applyAlignment="1">
      <alignment horizontal="right" vertical="center"/>
    </xf>
    <xf numFmtId="2" fontId="0" fillId="0" borderId="0" xfId="0" applyNumberFormat="1"/>
    <xf numFmtId="0" fontId="6" fillId="0" borderId="3" xfId="1" applyFont="1" applyFill="1" applyBorder="1" applyAlignment="1">
      <alignment vertical="center" wrapText="1"/>
    </xf>
    <xf numFmtId="3" fontId="7" fillId="2" borderId="0" xfId="0" applyNumberFormat="1" applyFont="1" applyFill="1"/>
    <xf numFmtId="3" fontId="8" fillId="2" borderId="0" xfId="0" applyNumberFormat="1" applyFont="1" applyFill="1"/>
    <xf numFmtId="3" fontId="8" fillId="0" borderId="0" xfId="0" applyNumberFormat="1" applyFont="1"/>
    <xf numFmtId="3" fontId="5" fillId="2" borderId="0" xfId="0" applyNumberFormat="1" applyFont="1" applyFill="1"/>
    <xf numFmtId="3" fontId="9" fillId="2" borderId="0" xfId="0" applyNumberFormat="1" applyFont="1" applyFill="1"/>
    <xf numFmtId="3" fontId="9" fillId="0" borderId="0" xfId="0" applyNumberFormat="1" applyFont="1"/>
    <xf numFmtId="3" fontId="0" fillId="0" borderId="0" xfId="0" applyNumberFormat="1"/>
    <xf numFmtId="164" fontId="0" fillId="0" borderId="0" xfId="0" applyNumberFormat="1"/>
    <xf numFmtId="0" fontId="10" fillId="0" borderId="0" xfId="0" applyFont="1"/>
    <xf numFmtId="0" fontId="11" fillId="0" borderId="0" xfId="0" applyFont="1" applyAlignment="1"/>
    <xf numFmtId="0" fontId="9" fillId="0" borderId="0" xfId="0" applyFont="1"/>
    <xf numFmtId="0" fontId="8" fillId="0" borderId="0" xfId="0" applyFont="1"/>
    <xf numFmtId="3" fontId="12" fillId="0" borderId="0" xfId="0" applyNumberFormat="1" applyFont="1" applyFill="1" applyAlignment="1">
      <alignment horizontal="right" vertical="center" wrapText="1"/>
    </xf>
    <xf numFmtId="3" fontId="0" fillId="0" borderId="0" xfId="0" applyNumberFormat="1" applyFill="1"/>
    <xf numFmtId="0" fontId="0" fillId="0" borderId="0" xfId="0" applyFill="1"/>
    <xf numFmtId="0" fontId="13" fillId="0" borderId="0" xfId="0" applyFont="1" applyAlignment="1"/>
    <xf numFmtId="0" fontId="14" fillId="0" borderId="0" xfId="0" applyFont="1" applyAlignment="1">
      <alignment vertical="center"/>
    </xf>
    <xf numFmtId="0" fontId="15" fillId="0" borderId="0" xfId="0" applyFont="1" applyAlignment="1">
      <alignment horizontal="left" vertical="center"/>
    </xf>
    <xf numFmtId="3" fontId="9" fillId="0" borderId="4" xfId="0" applyNumberFormat="1" applyFont="1" applyBorder="1" applyAlignment="1">
      <alignment vertical="center"/>
    </xf>
    <xf numFmtId="3" fontId="9" fillId="0" borderId="5" xfId="0" applyNumberFormat="1" applyFont="1" applyBorder="1" applyAlignment="1">
      <alignment horizontal="right" vertical="center"/>
    </xf>
    <xf numFmtId="0" fontId="6" fillId="0" borderId="3" xfId="0" applyNumberFormat="1" applyFont="1" applyBorder="1" applyAlignment="1">
      <alignment horizontal="left" vertical="center"/>
    </xf>
    <xf numFmtId="0" fontId="8" fillId="0" borderId="3" xfId="0" applyNumberFormat="1" applyFont="1" applyBorder="1" applyAlignment="1">
      <alignment horizontal="left" vertical="center"/>
    </xf>
    <xf numFmtId="3" fontId="8" fillId="0" borderId="0" xfId="0" applyNumberFormat="1" applyFont="1" applyAlignment="1">
      <alignment vertical="center"/>
    </xf>
    <xf numFmtId="3" fontId="8" fillId="0" borderId="0" xfId="0" applyNumberFormat="1" applyFont="1" applyBorder="1" applyAlignment="1">
      <alignment vertical="center"/>
    </xf>
    <xf numFmtId="3" fontId="1" fillId="0" borderId="0" xfId="0" applyNumberFormat="1" applyFont="1"/>
    <xf numFmtId="0" fontId="4" fillId="0" borderId="0" xfId="0" applyFont="1" applyAlignment="1">
      <alignment vertical="center" wrapText="1"/>
    </xf>
    <xf numFmtId="3" fontId="6" fillId="0" borderId="0" xfId="0" applyNumberFormat="1" applyFont="1" applyAlignment="1">
      <alignment vertical="center"/>
    </xf>
    <xf numFmtId="2" fontId="6" fillId="0" borderId="0" xfId="0" applyNumberFormat="1" applyFont="1" applyAlignment="1">
      <alignment vertical="center"/>
    </xf>
    <xf numFmtId="0" fontId="13" fillId="0" borderId="0" xfId="0" applyFont="1" applyAlignment="1">
      <alignment horizontal="left" vertical="center"/>
    </xf>
    <xf numFmtId="0" fontId="9" fillId="0" borderId="0" xfId="0" applyFont="1" applyAlignment="1">
      <alignment horizontal="right"/>
    </xf>
    <xf numFmtId="3" fontId="2" fillId="0" borderId="0" xfId="0" applyNumberFormat="1" applyFont="1"/>
    <xf numFmtId="0" fontId="0" fillId="0" borderId="0" xfId="0" applyFont="1"/>
    <xf numFmtId="3" fontId="0" fillId="0" borderId="0" xfId="0" applyNumberFormat="1" applyFont="1"/>
    <xf numFmtId="49" fontId="16" fillId="0" borderId="0" xfId="0" applyNumberFormat="1" applyFont="1" applyAlignment="1">
      <alignment wrapText="1"/>
    </xf>
    <xf numFmtId="0" fontId="17" fillId="0" borderId="0" xfId="0" applyFont="1"/>
    <xf numFmtId="0" fontId="18" fillId="0" borderId="0" xfId="0" applyFont="1"/>
    <xf numFmtId="49" fontId="0" fillId="0" borderId="0" xfId="0" applyNumberFormat="1" applyAlignment="1">
      <alignment wrapText="1"/>
    </xf>
    <xf numFmtId="49" fontId="0" fillId="0" borderId="0" xfId="0" applyNumberFormat="1"/>
    <xf numFmtId="49" fontId="0" fillId="3" borderId="0" xfId="0" applyNumberFormat="1" applyFill="1" applyAlignment="1">
      <alignment wrapText="1"/>
    </xf>
    <xf numFmtId="0" fontId="0" fillId="3" borderId="0" xfId="0" applyFill="1"/>
    <xf numFmtId="0" fontId="18" fillId="0" borderId="0" xfId="0" applyFont="1" applyAlignment="1"/>
    <xf numFmtId="0" fontId="0" fillId="0" borderId="0" xfId="0" applyAlignment="1"/>
    <xf numFmtId="0" fontId="18" fillId="0" borderId="0" xfId="0" applyFont="1" applyAlignment="1">
      <alignment horizontal="left"/>
    </xf>
    <xf numFmtId="0" fontId="0" fillId="0" borderId="0" xfId="0" applyAlignment="1">
      <alignment horizontal="left"/>
    </xf>
    <xf numFmtId="0" fontId="13" fillId="0" borderId="0" xfId="0" applyFont="1" applyAlignment="1">
      <alignment horizontal="left"/>
    </xf>
    <xf numFmtId="49" fontId="0" fillId="4" borderId="0" xfId="0" applyNumberFormat="1" applyFill="1" applyAlignment="1">
      <alignment wrapText="1"/>
    </xf>
    <xf numFmtId="49" fontId="0" fillId="0" borderId="0" xfId="0" applyNumberFormat="1" applyFill="1" applyAlignment="1">
      <alignment wrapText="1"/>
    </xf>
    <xf numFmtId="0" fontId="19" fillId="0" borderId="0" xfId="0" applyFont="1" applyAlignment="1">
      <alignment vertical="center"/>
    </xf>
    <xf numFmtId="0" fontId="6" fillId="0" borderId="0" xfId="0" applyFont="1"/>
    <xf numFmtId="0" fontId="20" fillId="0" borderId="0" xfId="0" applyFont="1" applyAlignment="1">
      <alignment vertical="center"/>
    </xf>
    <xf numFmtId="49" fontId="13" fillId="0" borderId="0" xfId="0" applyNumberFormat="1" applyFont="1" applyAlignment="1">
      <alignment horizontal="left"/>
    </xf>
    <xf numFmtId="0" fontId="18" fillId="0" borderId="0" xfId="0" applyFont="1" applyAlignment="1">
      <alignment wrapText="1"/>
    </xf>
    <xf numFmtId="0" fontId="13" fillId="0" borderId="0" xfId="0" applyFont="1"/>
    <xf numFmtId="0" fontId="0" fillId="0" borderId="0" xfId="0" applyAlignment="1">
      <alignment wrapText="1"/>
    </xf>
    <xf numFmtId="0" fontId="21" fillId="0" borderId="0" xfId="0" applyFont="1" applyAlignment="1">
      <alignment horizontal="left" vertical="center"/>
    </xf>
    <xf numFmtId="49" fontId="16" fillId="0" borderId="0" xfId="0" applyNumberFormat="1" applyFont="1" applyAlignment="1">
      <alignment vertical="center"/>
    </xf>
    <xf numFmtId="49" fontId="23" fillId="0" borderId="0" xfId="0" applyNumberFormat="1" applyFont="1" applyAlignment="1">
      <alignment vertical="center"/>
    </xf>
    <xf numFmtId="49" fontId="22" fillId="0" borderId="0" xfId="0" applyNumberFormat="1" applyFont="1"/>
    <xf numFmtId="0" fontId="22" fillId="0" borderId="0" xfId="0" applyFont="1"/>
    <xf numFmtId="49" fontId="22" fillId="0" borderId="0" xfId="0" applyNumberFormat="1" applyFont="1" applyAlignment="1">
      <alignment wrapText="1"/>
    </xf>
    <xf numFmtId="0" fontId="22" fillId="0" borderId="0" xfId="0" applyFont="1" applyAlignment="1">
      <alignment wrapText="1"/>
    </xf>
    <xf numFmtId="3" fontId="23" fillId="0" borderId="6" xfId="0" applyNumberFormat="1" applyFont="1" applyBorder="1"/>
    <xf numFmtId="3" fontId="23" fillId="0" borderId="7" xfId="0" applyNumberFormat="1" applyFont="1" applyBorder="1"/>
    <xf numFmtId="0" fontId="23" fillId="0" borderId="0" xfId="0" applyFont="1"/>
    <xf numFmtId="3" fontId="23" fillId="0" borderId="0" xfId="0" applyNumberFormat="1" applyFont="1"/>
    <xf numFmtId="10" fontId="1" fillId="0" borderId="0" xfId="0" applyNumberFormat="1" applyFont="1"/>
    <xf numFmtId="10" fontId="0" fillId="0" borderId="0" xfId="0" applyNumberFormat="1"/>
    <xf numFmtId="3" fontId="23" fillId="0" borderId="0" xfId="0" applyNumberFormat="1" applyFont="1" applyBorder="1"/>
    <xf numFmtId="3" fontId="23" fillId="0" borderId="3" xfId="0" applyNumberFormat="1" applyFont="1" applyBorder="1"/>
    <xf numFmtId="3" fontId="23" fillId="0" borderId="5" xfId="0" applyNumberFormat="1" applyFont="1" applyBorder="1"/>
    <xf numFmtId="3" fontId="23" fillId="0" borderId="4" xfId="0" applyNumberFormat="1" applyFont="1" applyBorder="1"/>
    <xf numFmtId="0" fontId="24" fillId="0" borderId="8" xfId="0" applyFont="1" applyBorder="1" applyAlignment="1">
      <alignment horizontal="left" vertical="center"/>
    </xf>
    <xf numFmtId="0" fontId="24" fillId="0" borderId="8" xfId="0" quotePrefix="1" applyFont="1" applyBorder="1" applyAlignment="1">
      <alignment horizontal="left" vertical="center"/>
    </xf>
    <xf numFmtId="3" fontId="22" fillId="0" borderId="0" xfId="0" applyNumberFormat="1" applyFont="1"/>
    <xf numFmtId="10" fontId="18" fillId="0" borderId="0" xfId="0" applyNumberFormat="1" applyFont="1"/>
    <xf numFmtId="0" fontId="3" fillId="0" borderId="0" xfId="1"/>
    <xf numFmtId="0" fontId="25" fillId="5" borderId="9" xfId="1" applyFont="1" applyFill="1" applyBorder="1" applyAlignment="1">
      <alignment vertical="center" wrapText="1"/>
    </xf>
    <xf numFmtId="0" fontId="25" fillId="5" borderId="10" xfId="1" applyFont="1" applyFill="1" applyBorder="1" applyAlignment="1">
      <alignment vertical="center" wrapText="1"/>
    </xf>
    <xf numFmtId="0" fontId="25" fillId="5" borderId="11" xfId="1" applyFont="1" applyFill="1" applyBorder="1" applyAlignment="1">
      <alignment vertical="center" wrapText="1"/>
    </xf>
    <xf numFmtId="0" fontId="20" fillId="0" borderId="0" xfId="1" applyFont="1"/>
    <xf numFmtId="0" fontId="26" fillId="5" borderId="12" xfId="1" applyFont="1" applyFill="1" applyBorder="1" applyAlignment="1">
      <alignment horizontal="center" vertical="top" wrapText="1"/>
    </xf>
    <xf numFmtId="0" fontId="25" fillId="5" borderId="0" xfId="1" applyFont="1" applyFill="1" applyBorder="1" applyAlignment="1">
      <alignment vertical="center" wrapText="1"/>
    </xf>
    <xf numFmtId="0" fontId="25" fillId="5" borderId="13" xfId="1" applyFont="1" applyFill="1" applyBorder="1" applyAlignment="1">
      <alignment vertical="center" wrapText="1"/>
    </xf>
    <xf numFmtId="0" fontId="25" fillId="5" borderId="14" xfId="1" applyFont="1" applyFill="1" applyBorder="1" applyAlignment="1">
      <alignment vertical="center" wrapText="1"/>
    </xf>
    <xf numFmtId="0" fontId="26" fillId="5" borderId="0" xfId="1" applyFont="1" applyFill="1" applyBorder="1" applyAlignment="1">
      <alignment horizontal="center" vertical="top" wrapText="1"/>
    </xf>
    <xf numFmtId="0" fontId="27" fillId="6" borderId="15" xfId="1" applyFont="1" applyFill="1" applyBorder="1" applyAlignment="1">
      <alignment vertical="top" wrapText="1"/>
    </xf>
    <xf numFmtId="0" fontId="27" fillId="7" borderId="16" xfId="1" applyFont="1" applyFill="1" applyBorder="1" applyAlignment="1">
      <alignment vertical="top" wrapText="1"/>
    </xf>
    <xf numFmtId="0" fontId="28" fillId="8" borderId="16" xfId="1" applyFont="1" applyFill="1" applyBorder="1" applyAlignment="1">
      <alignment horizontal="center"/>
    </xf>
    <xf numFmtId="3" fontId="3" fillId="0" borderId="0" xfId="1" applyNumberFormat="1"/>
    <xf numFmtId="0" fontId="27" fillId="6" borderId="0" xfId="1" applyFont="1" applyFill="1" applyBorder="1" applyAlignment="1">
      <alignment vertical="center" wrapText="1"/>
    </xf>
    <xf numFmtId="0" fontId="20" fillId="0" borderId="0" xfId="1" applyFont="1" applyAlignment="1">
      <alignment vertical="center"/>
    </xf>
    <xf numFmtId="164" fontId="3" fillId="0" borderId="0" xfId="1" applyNumberFormat="1" applyAlignment="1">
      <alignment vertical="center"/>
    </xf>
    <xf numFmtId="0" fontId="27" fillId="6" borderId="17" xfId="1" applyFont="1" applyFill="1" applyBorder="1" applyAlignment="1">
      <alignment vertical="top" wrapText="1"/>
    </xf>
    <xf numFmtId="0" fontId="27" fillId="7" borderId="18" xfId="1" applyFont="1" applyFill="1" applyBorder="1" applyAlignment="1">
      <alignment vertical="top" wrapText="1"/>
    </xf>
    <xf numFmtId="0" fontId="28" fillId="8" borderId="2" xfId="1" applyFont="1" applyFill="1" applyBorder="1" applyAlignment="1">
      <alignment horizontal="center"/>
    </xf>
    <xf numFmtId="0" fontId="3" fillId="0" borderId="0" xfId="1" applyBorder="1"/>
    <xf numFmtId="0" fontId="27" fillId="9" borderId="19" xfId="1" applyFont="1" applyFill="1" applyBorder="1" applyAlignment="1">
      <alignment vertical="center" wrapText="1"/>
    </xf>
    <xf numFmtId="0" fontId="27" fillId="10" borderId="20" xfId="1" applyFont="1" applyFill="1" applyBorder="1" applyAlignment="1">
      <alignment vertical="center" wrapText="1"/>
    </xf>
    <xf numFmtId="0" fontId="27" fillId="3" borderId="20" xfId="1" applyFont="1" applyFill="1" applyBorder="1" applyAlignment="1">
      <alignment vertical="center" wrapText="1"/>
    </xf>
    <xf numFmtId="0" fontId="27" fillId="7" borderId="21" xfId="1" applyFont="1" applyFill="1" applyBorder="1" applyAlignment="1">
      <alignment vertical="top" wrapText="1"/>
    </xf>
    <xf numFmtId="0" fontId="28" fillId="8" borderId="21" xfId="1" applyFont="1" applyFill="1" applyBorder="1" applyAlignment="1">
      <alignment horizontal="center"/>
    </xf>
    <xf numFmtId="4" fontId="3" fillId="0" borderId="0" xfId="1" applyNumberFormat="1"/>
    <xf numFmtId="0" fontId="29" fillId="0" borderId="0" xfId="1" applyFont="1" applyAlignment="1">
      <alignment vertical="center"/>
    </xf>
    <xf numFmtId="164" fontId="30" fillId="0" borderId="0" xfId="1" applyNumberFormat="1" applyFont="1" applyAlignment="1">
      <alignment vertical="center"/>
    </xf>
    <xf numFmtId="0" fontId="27" fillId="11" borderId="20" xfId="1" applyFont="1" applyFill="1" applyBorder="1" applyAlignment="1">
      <alignment vertical="center" wrapText="1"/>
    </xf>
    <xf numFmtId="0" fontId="31" fillId="6" borderId="22" xfId="1" applyFont="1" applyFill="1" applyBorder="1" applyAlignment="1">
      <alignment vertical="top" wrapText="1"/>
    </xf>
    <xf numFmtId="0" fontId="31" fillId="7" borderId="21" xfId="1" applyFont="1" applyFill="1" applyBorder="1" applyAlignment="1">
      <alignment vertical="top" wrapText="1"/>
    </xf>
    <xf numFmtId="0" fontId="32" fillId="0" borderId="0" xfId="1" applyFont="1"/>
    <xf numFmtId="3" fontId="33" fillId="0" borderId="0" xfId="1" applyNumberFormat="1" applyFont="1"/>
    <xf numFmtId="0" fontId="33" fillId="0" borderId="0" xfId="1" applyFont="1"/>
    <xf numFmtId="0" fontId="32" fillId="0" borderId="0" xfId="1" applyFont="1" applyAlignment="1">
      <alignment vertical="center"/>
    </xf>
    <xf numFmtId="164" fontId="33" fillId="0" borderId="0" xfId="1" applyNumberFormat="1" applyFont="1" applyAlignment="1">
      <alignment vertical="center"/>
    </xf>
    <xf numFmtId="0" fontId="27" fillId="4" borderId="23" xfId="1" applyFont="1" applyFill="1" applyBorder="1" applyAlignment="1">
      <alignment vertical="center" wrapText="1"/>
    </xf>
    <xf numFmtId="0" fontId="3" fillId="0" borderId="5" xfId="1" applyFont="1" applyBorder="1"/>
    <xf numFmtId="164" fontId="3" fillId="0" borderId="5" xfId="1" applyNumberFormat="1" applyBorder="1" applyAlignment="1">
      <alignment vertical="center"/>
    </xf>
    <xf numFmtId="0" fontId="27" fillId="9" borderId="19" xfId="1" applyFont="1" applyFill="1" applyBorder="1" applyAlignment="1">
      <alignment vertical="top" wrapText="1"/>
    </xf>
    <xf numFmtId="0" fontId="31" fillId="9" borderId="24" xfId="1" applyFont="1" applyFill="1" applyBorder="1" applyAlignment="1">
      <alignment vertical="top" wrapText="1"/>
    </xf>
    <xf numFmtId="0" fontId="31" fillId="7" borderId="25" xfId="1" applyFont="1" applyFill="1" applyBorder="1" applyAlignment="1">
      <alignment vertical="top" wrapText="1"/>
    </xf>
    <xf numFmtId="0" fontId="28" fillId="8" borderId="25" xfId="1" applyFont="1" applyFill="1" applyBorder="1" applyAlignment="1">
      <alignment horizontal="center"/>
    </xf>
    <xf numFmtId="0" fontId="20" fillId="0" borderId="5" xfId="1" applyFont="1" applyBorder="1" applyAlignment="1">
      <alignment vertical="center"/>
    </xf>
    <xf numFmtId="0" fontId="27" fillId="10" borderId="20" xfId="1" applyFont="1" applyFill="1" applyBorder="1" applyAlignment="1">
      <alignment vertical="top" wrapText="1"/>
    </xf>
    <xf numFmtId="0" fontId="27" fillId="10" borderId="19" xfId="1" applyFont="1" applyFill="1" applyBorder="1" applyAlignment="1">
      <alignment vertical="top" wrapText="1"/>
    </xf>
    <xf numFmtId="0" fontId="27" fillId="7" borderId="26" xfId="1" applyFont="1" applyFill="1" applyBorder="1" applyAlignment="1">
      <alignment vertical="top" wrapText="1"/>
    </xf>
    <xf numFmtId="0" fontId="28" fillId="8" borderId="26" xfId="1" applyFont="1" applyFill="1" applyBorder="1" applyAlignment="1">
      <alignment horizontal="center"/>
    </xf>
    <xf numFmtId="0" fontId="27" fillId="7" borderId="27" xfId="1" applyFont="1" applyFill="1" applyBorder="1" applyAlignment="1">
      <alignment vertical="top" wrapText="1"/>
    </xf>
    <xf numFmtId="0" fontId="28" fillId="8" borderId="27" xfId="1" applyFont="1" applyFill="1" applyBorder="1" applyAlignment="1">
      <alignment horizontal="center"/>
    </xf>
    <xf numFmtId="0" fontId="31" fillId="10" borderId="24" xfId="1" applyFont="1" applyFill="1" applyBorder="1" applyAlignment="1">
      <alignment vertical="top" wrapText="1"/>
    </xf>
    <xf numFmtId="0" fontId="31" fillId="7" borderId="27" xfId="1" applyFont="1" applyFill="1" applyBorder="1" applyAlignment="1">
      <alignment vertical="top" wrapText="1"/>
    </xf>
    <xf numFmtId="0" fontId="27" fillId="3" borderId="20" xfId="1" applyFont="1" applyFill="1" applyBorder="1" applyAlignment="1">
      <alignment vertical="top" wrapText="1"/>
    </xf>
    <xf numFmtId="0" fontId="27" fillId="7" borderId="2" xfId="1" applyFont="1" applyFill="1" applyBorder="1" applyAlignment="1">
      <alignment vertical="top" wrapText="1"/>
    </xf>
    <xf numFmtId="0" fontId="27" fillId="3" borderId="19" xfId="1" applyFont="1" applyFill="1" applyBorder="1" applyAlignment="1">
      <alignment vertical="top" wrapText="1"/>
    </xf>
    <xf numFmtId="0" fontId="27" fillId="7" borderId="25" xfId="1" applyFont="1" applyFill="1" applyBorder="1" applyAlignment="1">
      <alignment vertical="top" wrapText="1"/>
    </xf>
    <xf numFmtId="0" fontId="31" fillId="3" borderId="24" xfId="1" applyFont="1" applyFill="1" applyBorder="1" applyAlignment="1">
      <alignment vertical="top" wrapText="1"/>
    </xf>
    <xf numFmtId="0" fontId="27" fillId="4" borderId="20" xfId="1" applyFont="1" applyFill="1" applyBorder="1" applyAlignment="1">
      <alignment vertical="center" wrapText="1"/>
    </xf>
    <xf numFmtId="0" fontId="27" fillId="11" borderId="20" xfId="1" applyFont="1" applyFill="1" applyBorder="1" applyAlignment="1">
      <alignment vertical="top" wrapText="1"/>
    </xf>
    <xf numFmtId="0" fontId="27" fillId="11" borderId="19" xfId="1" applyFont="1" applyFill="1" applyBorder="1" applyAlignment="1">
      <alignment vertical="top" wrapText="1"/>
    </xf>
    <xf numFmtId="0" fontId="31" fillId="11" borderId="24" xfId="1" applyFont="1" applyFill="1" applyBorder="1" applyAlignment="1">
      <alignment vertical="top" wrapText="1"/>
    </xf>
    <xf numFmtId="0" fontId="27" fillId="4" borderId="20" xfId="1" applyFont="1" applyFill="1" applyBorder="1" applyAlignment="1">
      <alignment vertical="top" wrapText="1"/>
    </xf>
    <xf numFmtId="0" fontId="27" fillId="4" borderId="19" xfId="1" applyFont="1" applyFill="1" applyBorder="1" applyAlignment="1">
      <alignment vertical="top" wrapText="1"/>
    </xf>
    <xf numFmtId="0" fontId="31" fillId="4" borderId="24" xfId="1" applyFont="1" applyFill="1" applyBorder="1" applyAlignment="1">
      <alignment vertical="top" wrapText="1"/>
    </xf>
    <xf numFmtId="0" fontId="31" fillId="7" borderId="24" xfId="1" applyFont="1" applyFill="1" applyBorder="1" applyAlignment="1">
      <alignment vertical="top" wrapText="1"/>
    </xf>
    <xf numFmtId="0" fontId="28" fillId="8" borderId="24" xfId="1" applyFont="1" applyFill="1" applyBorder="1" applyAlignment="1">
      <alignment horizontal="center"/>
    </xf>
    <xf numFmtId="0" fontId="34" fillId="0" borderId="0" xfId="0" applyFont="1"/>
    <xf numFmtId="0" fontId="6" fillId="0" borderId="0" xfId="0" applyFont="1" applyFill="1"/>
    <xf numFmtId="0" fontId="4" fillId="0" borderId="1" xfId="0" applyFont="1" applyFill="1" applyBorder="1"/>
    <xf numFmtId="0" fontId="4" fillId="0" borderId="2" xfId="1" applyFont="1" applyFill="1" applyBorder="1" applyAlignment="1">
      <alignment horizontal="right" vertical="top" wrapText="1"/>
    </xf>
    <xf numFmtId="3" fontId="6" fillId="0" borderId="0" xfId="1" applyNumberFormat="1" applyFont="1" applyFill="1" applyBorder="1"/>
    <xf numFmtId="0" fontId="2" fillId="0" borderId="0" xfId="0" applyFont="1" applyBorder="1"/>
    <xf numFmtId="0" fontId="0" fillId="0" borderId="0" xfId="0" applyBorder="1"/>
    <xf numFmtId="0" fontId="36" fillId="0" borderId="0" xfId="0" applyFont="1" applyBorder="1"/>
    <xf numFmtId="0" fontId="4" fillId="0" borderId="0" xfId="0" applyFont="1" applyFill="1" applyBorder="1" applyAlignment="1">
      <alignment vertical="center"/>
    </xf>
    <xf numFmtId="3" fontId="38" fillId="0" borderId="0" xfId="1" applyNumberFormat="1" applyFont="1" applyFill="1" applyBorder="1"/>
    <xf numFmtId="0" fontId="11" fillId="0" borderId="0" xfId="0" applyFont="1"/>
    <xf numFmtId="0" fontId="23" fillId="0" borderId="0" xfId="0" applyFont="1" applyAlignment="1">
      <alignment wrapText="1"/>
    </xf>
    <xf numFmtId="3" fontId="12" fillId="0" borderId="0" xfId="0" applyNumberFormat="1" applyFont="1"/>
    <xf numFmtId="0" fontId="4" fillId="0" borderId="0" xfId="1" applyFont="1" applyFill="1" applyBorder="1" applyAlignment="1">
      <alignment vertical="center" wrapText="1"/>
    </xf>
    <xf numFmtId="0" fontId="6" fillId="0" borderId="0" xfId="0" applyFont="1" applyBorder="1"/>
    <xf numFmtId="164" fontId="6" fillId="0" borderId="0" xfId="0" applyNumberFormat="1" applyFont="1" applyBorder="1"/>
    <xf numFmtId="0" fontId="4" fillId="0" borderId="0" xfId="0" applyFont="1" applyBorder="1"/>
    <xf numFmtId="3" fontId="4" fillId="0" borderId="0" xfId="1" applyNumberFormat="1" applyFont="1" applyFill="1" applyBorder="1"/>
    <xf numFmtId="0" fontId="8" fillId="0" borderId="0" xfId="0" applyFont="1" applyAlignment="1">
      <alignment wrapText="1"/>
    </xf>
    <xf numFmtId="0" fontId="2" fillId="3" borderId="0" xfId="0" applyFont="1" applyFill="1"/>
    <xf numFmtId="3" fontId="6" fillId="0" borderId="0" xfId="0" applyNumberFormat="1" applyFont="1" applyBorder="1"/>
    <xf numFmtId="3" fontId="12" fillId="0" borderId="0" xfId="0" applyNumberFormat="1" applyFont="1" applyBorder="1"/>
    <xf numFmtId="0" fontId="36" fillId="0" borderId="0" xfId="0" applyFont="1"/>
    <xf numFmtId="3" fontId="4" fillId="0" borderId="33" xfId="1" applyNumberFormat="1" applyFont="1" applyFill="1" applyBorder="1" applyAlignment="1">
      <alignment horizontal="right"/>
    </xf>
    <xf numFmtId="3" fontId="4" fillId="0" borderId="2" xfId="1" applyNumberFormat="1" applyFont="1" applyFill="1" applyBorder="1" applyAlignment="1">
      <alignment horizontal="right"/>
    </xf>
    <xf numFmtId="3" fontId="4" fillId="0" borderId="1" xfId="1" applyNumberFormat="1" applyFont="1" applyFill="1" applyBorder="1" applyAlignment="1">
      <alignment horizontal="right"/>
    </xf>
    <xf numFmtId="3" fontId="6" fillId="0" borderId="3" xfId="0" applyNumberFormat="1" applyFont="1" applyBorder="1"/>
    <xf numFmtId="165" fontId="6" fillId="0" borderId="34" xfId="0" applyNumberFormat="1" applyFont="1" applyBorder="1"/>
    <xf numFmtId="3" fontId="4" fillId="0" borderId="3" xfId="1" applyNumberFormat="1" applyFont="1" applyFill="1" applyBorder="1"/>
    <xf numFmtId="165" fontId="4" fillId="0" borderId="34" xfId="0" applyNumberFormat="1" applyFont="1" applyBorder="1"/>
    <xf numFmtId="0" fontId="35" fillId="0" borderId="0" xfId="0" applyFont="1" applyBorder="1"/>
    <xf numFmtId="0" fontId="1" fillId="0" borderId="0" xfId="0" applyFont="1" applyBorder="1"/>
    <xf numFmtId="0" fontId="37" fillId="0" borderId="0" xfId="1" applyFont="1" applyFill="1" applyBorder="1" applyAlignment="1">
      <alignment horizontal="right" vertical="center" wrapText="1"/>
    </xf>
    <xf numFmtId="0" fontId="37" fillId="0" borderId="0" xfId="1" applyFont="1" applyFill="1" applyBorder="1" applyAlignment="1">
      <alignment vertical="center" wrapText="1"/>
    </xf>
    <xf numFmtId="164" fontId="38" fillId="0" borderId="0" xfId="0" applyNumberFormat="1" applyFont="1" applyBorder="1"/>
    <xf numFmtId="0" fontId="37" fillId="0" borderId="0" xfId="0" applyFont="1" applyFill="1" applyBorder="1" applyAlignment="1">
      <alignment vertical="center"/>
    </xf>
    <xf numFmtId="0" fontId="37" fillId="0" borderId="0" xfId="0" applyFont="1" applyBorder="1" applyAlignment="1"/>
    <xf numFmtId="0" fontId="20" fillId="0" borderId="12" xfId="0" applyFont="1" applyBorder="1"/>
    <xf numFmtId="0" fontId="39" fillId="0" borderId="12" xfId="0" applyFont="1" applyBorder="1" applyAlignment="1">
      <alignment horizontal="left" wrapText="1"/>
    </xf>
    <xf numFmtId="0" fontId="20" fillId="0" borderId="12" xfId="1" applyFont="1" applyFill="1" applyBorder="1"/>
    <xf numFmtId="0" fontId="3" fillId="0" borderId="0" xfId="1" applyFill="1"/>
    <xf numFmtId="0" fontId="26" fillId="12" borderId="9" xfId="0" applyFont="1" applyFill="1" applyBorder="1" applyAlignment="1">
      <alignment vertical="top" wrapText="1"/>
    </xf>
    <xf numFmtId="0" fontId="26" fillId="12" borderId="10" xfId="0" applyFont="1" applyFill="1" applyBorder="1" applyAlignment="1">
      <alignment vertical="top" wrapText="1"/>
    </xf>
    <xf numFmtId="0" fontId="26" fillId="12" borderId="0" xfId="0" applyFont="1" applyFill="1" applyBorder="1" applyAlignment="1">
      <alignment horizontal="center" vertical="top" wrapText="1"/>
    </xf>
    <xf numFmtId="0" fontId="13" fillId="0" borderId="0" xfId="0" applyFont="1" applyFill="1"/>
    <xf numFmtId="0" fontId="25" fillId="0" borderId="9" xfId="1" applyFont="1" applyFill="1" applyBorder="1" applyAlignment="1">
      <alignment vertical="top" wrapText="1"/>
    </xf>
    <xf numFmtId="0" fontId="26" fillId="0" borderId="9" xfId="1" applyFont="1" applyFill="1" applyBorder="1" applyAlignment="1">
      <alignment vertical="top" wrapText="1"/>
    </xf>
    <xf numFmtId="0" fontId="26" fillId="0" borderId="10" xfId="1" applyFont="1" applyFill="1" applyBorder="1" applyAlignment="1">
      <alignment vertical="top" wrapText="1"/>
    </xf>
    <xf numFmtId="0" fontId="26" fillId="0" borderId="11" xfId="1" applyFont="1" applyFill="1" applyBorder="1" applyAlignment="1">
      <alignment vertical="top" wrapText="1"/>
    </xf>
    <xf numFmtId="0" fontId="26" fillId="5" borderId="12" xfId="0" applyFont="1" applyFill="1" applyBorder="1" applyAlignment="1">
      <alignment horizontal="center" vertical="top" wrapText="1"/>
    </xf>
    <xf numFmtId="0" fontId="26" fillId="5" borderId="0" xfId="0" applyFont="1" applyFill="1" applyBorder="1" applyAlignment="1">
      <alignment horizontal="center" vertical="top" wrapText="1"/>
    </xf>
    <xf numFmtId="0" fontId="26" fillId="5" borderId="12" xfId="2" applyFont="1" applyFill="1" applyBorder="1" applyAlignment="1">
      <alignment horizontal="center" vertical="top" wrapText="1"/>
    </xf>
    <xf numFmtId="0" fontId="31" fillId="7" borderId="12" xfId="0" applyFont="1" applyFill="1" applyBorder="1" applyAlignment="1"/>
    <xf numFmtId="0" fontId="28" fillId="8" borderId="12" xfId="0" applyFont="1" applyFill="1" applyBorder="1" applyAlignment="1">
      <alignment horizontal="center"/>
    </xf>
    <xf numFmtId="0" fontId="28" fillId="8" borderId="0" xfId="0" applyFont="1" applyFill="1" applyBorder="1" applyAlignment="1">
      <alignment horizontal="center"/>
    </xf>
    <xf numFmtId="0" fontId="4" fillId="0" borderId="36" xfId="1" applyFont="1" applyFill="1" applyBorder="1" applyAlignment="1">
      <alignment vertical="center" wrapText="1"/>
    </xf>
    <xf numFmtId="0" fontId="5" fillId="0" borderId="37" xfId="1" applyFont="1" applyFill="1" applyBorder="1" applyAlignment="1">
      <alignment horizontal="right" vertical="center" wrapText="1"/>
    </xf>
    <xf numFmtId="0" fontId="5" fillId="0" borderId="16" xfId="1" applyFont="1" applyFill="1" applyBorder="1" applyAlignment="1">
      <alignment horizontal="right" vertical="center" wrapText="1"/>
    </xf>
    <xf numFmtId="0" fontId="4" fillId="0" borderId="16" xfId="1" applyFont="1" applyFill="1" applyBorder="1" applyAlignment="1">
      <alignment horizontal="right" vertical="center" wrapText="1"/>
    </xf>
    <xf numFmtId="0" fontId="27" fillId="7" borderId="12" xfId="0" applyFont="1" applyFill="1" applyBorder="1" applyAlignment="1">
      <alignment vertical="top" wrapText="1"/>
    </xf>
    <xf numFmtId="3" fontId="20" fillId="0" borderId="12" xfId="0" applyNumberFormat="1" applyFont="1" applyBorder="1" applyAlignment="1">
      <alignment horizontal="right"/>
    </xf>
    <xf numFmtId="3" fontId="20" fillId="0" borderId="12" xfId="1" applyNumberFormat="1" applyFont="1" applyBorder="1" applyAlignment="1">
      <alignment horizontal="right"/>
    </xf>
    <xf numFmtId="0" fontId="20" fillId="0" borderId="12" xfId="2" applyNumberFormat="1" applyFont="1" applyBorder="1" applyAlignment="1">
      <alignment horizontal="right"/>
    </xf>
    <xf numFmtId="0" fontId="6" fillId="0" borderId="38" xfId="1" applyFont="1" applyFill="1" applyBorder="1" applyAlignment="1">
      <alignment vertical="center" wrapText="1"/>
    </xf>
    <xf numFmtId="3" fontId="7" fillId="0" borderId="39" xfId="1" applyNumberFormat="1" applyFont="1" applyFill="1" applyBorder="1" applyAlignment="1">
      <alignment horizontal="right" vertical="center"/>
    </xf>
    <xf numFmtId="3" fontId="7" fillId="0" borderId="24" xfId="1" applyNumberFormat="1" applyFont="1" applyFill="1" applyBorder="1" applyAlignment="1">
      <alignment horizontal="right" vertical="center"/>
    </xf>
    <xf numFmtId="3" fontId="6" fillId="0" borderId="24" xfId="1" applyNumberFormat="1" applyFont="1" applyFill="1" applyBorder="1" applyAlignment="1">
      <alignment horizontal="right" vertical="center"/>
    </xf>
    <xf numFmtId="3" fontId="40" fillId="0" borderId="24" xfId="1" applyNumberFormat="1" applyFont="1" applyFill="1" applyBorder="1" applyAlignment="1">
      <alignment horizontal="right" vertical="center"/>
    </xf>
    <xf numFmtId="3" fontId="20" fillId="13" borderId="12" xfId="0" applyNumberFormat="1" applyFont="1" applyFill="1" applyBorder="1" applyAlignment="1">
      <alignment horizontal="right"/>
    </xf>
    <xf numFmtId="3" fontId="20" fillId="13" borderId="12" xfId="1" applyNumberFormat="1" applyFont="1" applyFill="1" applyBorder="1" applyAlignment="1">
      <alignment horizontal="right"/>
    </xf>
    <xf numFmtId="0" fontId="20" fillId="13" borderId="12" xfId="2" applyNumberFormat="1" applyFont="1" applyFill="1" applyBorder="1" applyAlignment="1">
      <alignment horizontal="right"/>
    </xf>
    <xf numFmtId="0" fontId="6" fillId="0" borderId="40" xfId="1" applyFont="1" applyFill="1" applyBorder="1" applyAlignment="1">
      <alignment vertical="center" wrapText="1"/>
    </xf>
    <xf numFmtId="3" fontId="7" fillId="0" borderId="11" xfId="1" applyNumberFormat="1" applyFont="1" applyFill="1" applyBorder="1" applyAlignment="1">
      <alignment horizontal="right" vertical="center"/>
    </xf>
    <xf numFmtId="3" fontId="7" fillId="0" borderId="12" xfId="1" applyNumberFormat="1" applyFont="1" applyFill="1" applyBorder="1" applyAlignment="1">
      <alignment horizontal="right" vertical="center"/>
    </xf>
    <xf numFmtId="3" fontId="6" fillId="0" borderId="12" xfId="1" applyNumberFormat="1" applyFont="1" applyFill="1" applyBorder="1" applyAlignment="1">
      <alignment horizontal="right" vertical="center"/>
    </xf>
    <xf numFmtId="0" fontId="27" fillId="3" borderId="12" xfId="0" applyFont="1" applyFill="1" applyBorder="1" applyAlignment="1">
      <alignment vertical="top" wrapText="1"/>
    </xf>
    <xf numFmtId="0" fontId="28" fillId="14" borderId="12" xfId="0" applyFont="1" applyFill="1" applyBorder="1" applyAlignment="1">
      <alignment horizontal="center"/>
    </xf>
    <xf numFmtId="3" fontId="20" fillId="3" borderId="12" xfId="0" applyNumberFormat="1" applyFont="1" applyFill="1" applyBorder="1" applyAlignment="1">
      <alignment horizontal="right"/>
    </xf>
    <xf numFmtId="3" fontId="20" fillId="3" borderId="12" xfId="1" applyNumberFormat="1" applyFont="1" applyFill="1" applyBorder="1" applyAlignment="1">
      <alignment horizontal="right"/>
    </xf>
    <xf numFmtId="0" fontId="20" fillId="3" borderId="12" xfId="2" applyNumberFormat="1" applyFont="1" applyFill="1" applyBorder="1" applyAlignment="1">
      <alignment horizontal="right"/>
    </xf>
    <xf numFmtId="3" fontId="40" fillId="0" borderId="12" xfId="1" applyNumberFormat="1" applyFont="1" applyFill="1" applyBorder="1" applyAlignment="1">
      <alignment horizontal="right" vertical="center"/>
    </xf>
    <xf numFmtId="0" fontId="20" fillId="0" borderId="12" xfId="1" applyNumberFormat="1" applyFont="1" applyBorder="1" applyAlignment="1">
      <alignment horizontal="right"/>
    </xf>
    <xf numFmtId="0" fontId="41" fillId="0" borderId="0" xfId="0" applyFont="1" applyAlignment="1">
      <alignment horizontal="left"/>
    </xf>
    <xf numFmtId="0" fontId="42" fillId="0" borderId="0" xfId="1" applyFont="1" applyFill="1" applyBorder="1" applyAlignment="1">
      <alignment vertical="top" wrapText="1"/>
    </xf>
    <xf numFmtId="0" fontId="2" fillId="0" borderId="0" xfId="0" applyFont="1" applyAlignment="1"/>
    <xf numFmtId="0" fontId="8" fillId="0" borderId="0" xfId="0" applyFont="1" applyBorder="1" applyAlignment="1">
      <alignment vertical="center"/>
    </xf>
    <xf numFmtId="3" fontId="9" fillId="0" borderId="0" xfId="0" applyNumberFormat="1" applyFont="1" applyBorder="1" applyAlignment="1">
      <alignment vertical="center"/>
    </xf>
    <xf numFmtId="0" fontId="9" fillId="0" borderId="0" xfId="0" applyFont="1" applyBorder="1" applyAlignment="1">
      <alignment vertical="center"/>
    </xf>
    <xf numFmtId="4" fontId="0" fillId="0" borderId="0" xfId="0" applyNumberFormat="1"/>
    <xf numFmtId="0" fontId="0" fillId="0" borderId="0" xfId="0" applyAlignment="1">
      <alignment horizontal="right"/>
    </xf>
    <xf numFmtId="0" fontId="44" fillId="0" borderId="0" xfId="0" applyFont="1" applyAlignment="1">
      <alignment horizontal="left" vertical="center"/>
    </xf>
    <xf numFmtId="0" fontId="20" fillId="0" borderId="12" xfId="3" applyNumberFormat="1" applyFont="1" applyBorder="1" applyAlignment="1">
      <alignment horizontal="right"/>
    </xf>
    <xf numFmtId="0" fontId="20" fillId="0" borderId="12" xfId="1" applyFont="1" applyBorder="1"/>
    <xf numFmtId="0" fontId="39" fillId="0" borderId="12" xfId="1" applyFont="1" applyBorder="1" applyAlignment="1">
      <alignment horizontal="left" wrapText="1"/>
    </xf>
    <xf numFmtId="0" fontId="13" fillId="0" borderId="0" xfId="1" applyFont="1" applyAlignment="1"/>
    <xf numFmtId="0" fontId="25" fillId="12" borderId="9" xfId="1" applyFont="1" applyFill="1" applyBorder="1" applyAlignment="1">
      <alignment vertical="top" wrapText="1"/>
    </xf>
    <xf numFmtId="0" fontId="25" fillId="12" borderId="10" xfId="1" applyFont="1" applyFill="1" applyBorder="1" applyAlignment="1">
      <alignment vertical="top" wrapText="1"/>
    </xf>
    <xf numFmtId="0" fontId="31" fillId="7" borderId="12" xfId="1" applyFont="1" applyFill="1" applyBorder="1" applyAlignment="1">
      <alignment wrapText="1"/>
    </xf>
    <xf numFmtId="0" fontId="31" fillId="7" borderId="12" xfId="1" applyFont="1" applyFill="1" applyBorder="1" applyAlignment="1"/>
    <xf numFmtId="0" fontId="28" fillId="8" borderId="12" xfId="1" applyFont="1" applyFill="1" applyBorder="1" applyAlignment="1">
      <alignment horizontal="center"/>
    </xf>
    <xf numFmtId="0" fontId="27" fillId="7" borderId="12" xfId="1" applyFont="1" applyFill="1" applyBorder="1" applyAlignment="1">
      <alignment vertical="top" wrapText="1"/>
    </xf>
    <xf numFmtId="0" fontId="41" fillId="0" borderId="0" xfId="1" applyFont="1" applyAlignment="1">
      <alignment horizontal="left"/>
    </xf>
    <xf numFmtId="0" fontId="27" fillId="0" borderId="0" xfId="1" applyFont="1" applyAlignment="1">
      <alignment horizontal="left"/>
    </xf>
    <xf numFmtId="0" fontId="31" fillId="0" borderId="0" xfId="1" applyFont="1" applyAlignment="1">
      <alignment horizontal="left"/>
    </xf>
    <xf numFmtId="164" fontId="3" fillId="0" borderId="0" xfId="1" applyNumberFormat="1"/>
    <xf numFmtId="0" fontId="2" fillId="0" borderId="0" xfId="0" applyFont="1" applyAlignment="1">
      <alignment horizontal="left" vertical="top"/>
    </xf>
    <xf numFmtId="0" fontId="26" fillId="12" borderId="9" xfId="1" applyFont="1" applyFill="1" applyBorder="1" applyAlignment="1">
      <alignment vertical="top" wrapText="1"/>
    </xf>
    <xf numFmtId="0" fontId="26" fillId="12" borderId="10" xfId="1" applyFont="1" applyFill="1" applyBorder="1" applyAlignment="1">
      <alignment vertical="top" wrapText="1"/>
    </xf>
    <xf numFmtId="0" fontId="26" fillId="12" borderId="11" xfId="1" applyFont="1" applyFill="1" applyBorder="1" applyAlignment="1">
      <alignment vertical="top" wrapText="1"/>
    </xf>
    <xf numFmtId="0" fontId="20" fillId="0" borderId="12" xfId="0" applyNumberFormat="1" applyFont="1" applyBorder="1" applyAlignment="1">
      <alignment horizontal="right"/>
    </xf>
    <xf numFmtId="0" fontId="20" fillId="13" borderId="12" xfId="1" applyNumberFormat="1" applyFont="1" applyFill="1" applyBorder="1" applyAlignment="1">
      <alignment horizontal="right"/>
    </xf>
    <xf numFmtId="0" fontId="20" fillId="13" borderId="12" xfId="0" applyNumberFormat="1" applyFont="1" applyFill="1" applyBorder="1" applyAlignment="1">
      <alignment horizontal="right"/>
    </xf>
    <xf numFmtId="0" fontId="15" fillId="0" borderId="0" xfId="0" applyFont="1" applyBorder="1" applyAlignment="1">
      <alignment horizontal="left" vertical="center"/>
    </xf>
    <xf numFmtId="0" fontId="3" fillId="0" borderId="0" xfId="4" applyBorder="1"/>
    <xf numFmtId="0" fontId="3" fillId="0" borderId="0" xfId="4"/>
    <xf numFmtId="0" fontId="44" fillId="0" borderId="0" xfId="0" applyFont="1" applyBorder="1" applyAlignment="1">
      <alignment horizontal="left" vertical="center"/>
    </xf>
    <xf numFmtId="0" fontId="4" fillId="0" borderId="1" xfId="0" applyFont="1" applyFill="1" applyBorder="1" applyAlignment="1">
      <alignment horizontal="left" vertical="center"/>
    </xf>
    <xf numFmtId="0" fontId="5" fillId="0" borderId="2" xfId="1" applyFont="1" applyFill="1" applyBorder="1" applyAlignment="1">
      <alignment horizontal="right" vertical="center" wrapText="1"/>
    </xf>
    <xf numFmtId="3" fontId="7" fillId="0" borderId="0" xfId="1" applyNumberFormat="1" applyFont="1" applyFill="1" applyBorder="1" applyAlignment="1">
      <alignment horizontal="right" vertical="center"/>
    </xf>
    <xf numFmtId="3" fontId="6" fillId="0" borderId="0" xfId="1" applyNumberFormat="1" applyFont="1" applyFill="1" applyBorder="1" applyAlignment="1">
      <alignment horizontal="right" vertical="center"/>
    </xf>
    <xf numFmtId="0" fontId="4" fillId="0" borderId="7" xfId="1" applyFont="1" applyFill="1" applyBorder="1" applyAlignment="1">
      <alignment vertical="center" wrapText="1"/>
    </xf>
    <xf numFmtId="3" fontId="5" fillId="0" borderId="6" xfId="1" applyNumberFormat="1" applyFont="1" applyFill="1" applyBorder="1" applyAlignment="1">
      <alignment horizontal="right" vertical="center"/>
    </xf>
    <xf numFmtId="3" fontId="4" fillId="0" borderId="6" xfId="1" applyNumberFormat="1" applyFont="1" applyFill="1" applyBorder="1" applyAlignment="1">
      <alignment horizontal="right" vertical="center"/>
    </xf>
    <xf numFmtId="0" fontId="4" fillId="0" borderId="4" xfId="1" applyFont="1" applyFill="1" applyBorder="1" applyAlignment="1">
      <alignment vertical="center" wrapText="1"/>
    </xf>
    <xf numFmtId="3" fontId="5" fillId="0" borderId="5" xfId="1" applyNumberFormat="1" applyFont="1" applyFill="1" applyBorder="1" applyAlignment="1">
      <alignment horizontal="right" vertical="center"/>
    </xf>
    <xf numFmtId="3" fontId="4" fillId="0" borderId="5" xfId="1" applyNumberFormat="1" applyFont="1" applyFill="1" applyBorder="1" applyAlignment="1">
      <alignment horizontal="right" vertical="center"/>
    </xf>
    <xf numFmtId="0" fontId="20" fillId="0" borderId="12" xfId="2" applyFont="1" applyBorder="1"/>
    <xf numFmtId="0" fontId="3" fillId="0" borderId="0" xfId="2"/>
    <xf numFmtId="0" fontId="39" fillId="0" borderId="12" xfId="2" applyFont="1" applyBorder="1" applyAlignment="1">
      <alignment horizontal="left" wrapText="1"/>
    </xf>
    <xf numFmtId="0" fontId="3" fillId="0" borderId="0" xfId="2" applyFont="1" applyAlignment="1">
      <alignment horizontal="right"/>
    </xf>
    <xf numFmtId="0" fontId="25" fillId="12" borderId="9" xfId="2" applyFont="1" applyFill="1" applyBorder="1" applyAlignment="1">
      <alignment vertical="top" wrapText="1"/>
    </xf>
    <xf numFmtId="0" fontId="6" fillId="0" borderId="0" xfId="2" applyFont="1"/>
    <xf numFmtId="3" fontId="6" fillId="0" borderId="0" xfId="2" applyNumberFormat="1" applyFont="1"/>
    <xf numFmtId="164" fontId="6" fillId="0" borderId="0" xfId="2" applyNumberFormat="1" applyFont="1"/>
    <xf numFmtId="0" fontId="25" fillId="5" borderId="9" xfId="2" applyFont="1" applyFill="1" applyBorder="1" applyAlignment="1">
      <alignment vertical="center" wrapText="1"/>
    </xf>
    <xf numFmtId="0" fontId="27" fillId="7" borderId="12" xfId="2" applyFont="1" applyFill="1" applyBorder="1" applyAlignment="1">
      <alignment vertical="top" wrapText="1"/>
    </xf>
    <xf numFmtId="3" fontId="20" fillId="0" borderId="12" xfId="2" applyNumberFormat="1" applyFont="1" applyBorder="1" applyAlignment="1">
      <alignment horizontal="right"/>
    </xf>
    <xf numFmtId="3" fontId="20" fillId="3" borderId="12" xfId="2" applyNumberFormat="1" applyFont="1" applyFill="1" applyBorder="1" applyAlignment="1">
      <alignment horizontal="right"/>
    </xf>
    <xf numFmtId="3" fontId="20" fillId="13" borderId="12" xfId="2" applyNumberFormat="1" applyFont="1" applyFill="1" applyBorder="1" applyAlignment="1">
      <alignment horizontal="right"/>
    </xf>
    <xf numFmtId="0" fontId="6" fillId="0" borderId="0" xfId="2" applyFont="1" applyFill="1"/>
    <xf numFmtId="0" fontId="4" fillId="0" borderId="0" xfId="2" applyFont="1" applyFill="1"/>
    <xf numFmtId="3" fontId="4" fillId="0" borderId="0" xfId="2" applyNumberFormat="1" applyFont="1"/>
    <xf numFmtId="0" fontId="27" fillId="7" borderId="20" xfId="2" applyFont="1" applyFill="1" applyBorder="1" applyAlignment="1">
      <alignment vertical="top" wrapText="1"/>
    </xf>
    <xf numFmtId="3" fontId="20" fillId="13" borderId="20" xfId="2" applyNumberFormat="1" applyFont="1" applyFill="1" applyBorder="1" applyAlignment="1">
      <alignment horizontal="right"/>
    </xf>
    <xf numFmtId="0" fontId="27" fillId="7" borderId="41" xfId="2" applyFont="1" applyFill="1" applyBorder="1" applyAlignment="1">
      <alignment vertical="top" wrapText="1"/>
    </xf>
    <xf numFmtId="3" fontId="20" fillId="0" borderId="42" xfId="2" applyNumberFormat="1" applyFont="1" applyBorder="1" applyAlignment="1">
      <alignment horizontal="right"/>
    </xf>
    <xf numFmtId="3" fontId="20" fillId="0" borderId="43" xfId="2" applyNumberFormat="1" applyFont="1" applyBorder="1" applyAlignment="1">
      <alignment horizontal="right"/>
    </xf>
    <xf numFmtId="0" fontId="27" fillId="7" borderId="44" xfId="2" applyFont="1" applyFill="1" applyBorder="1" applyAlignment="1">
      <alignment vertical="top" wrapText="1"/>
    </xf>
    <xf numFmtId="3" fontId="20" fillId="13" borderId="45" xfId="2" applyNumberFormat="1" applyFont="1" applyFill="1" applyBorder="1" applyAlignment="1">
      <alignment horizontal="right"/>
    </xf>
    <xf numFmtId="3" fontId="20" fillId="0" borderId="45" xfId="2" applyNumberFormat="1" applyFont="1" applyBorder="1" applyAlignment="1">
      <alignment horizontal="right"/>
    </xf>
    <xf numFmtId="0" fontId="27" fillId="7" borderId="46" xfId="2" applyFont="1" applyFill="1" applyBorder="1" applyAlignment="1">
      <alignment vertical="top" wrapText="1"/>
    </xf>
    <xf numFmtId="3" fontId="20" fillId="13" borderId="16" xfId="2" applyNumberFormat="1" applyFont="1" applyFill="1" applyBorder="1" applyAlignment="1">
      <alignment horizontal="right"/>
    </xf>
    <xf numFmtId="3" fontId="20" fillId="13" borderId="47" xfId="2" applyNumberFormat="1" applyFont="1" applyFill="1" applyBorder="1" applyAlignment="1">
      <alignment horizontal="right"/>
    </xf>
    <xf numFmtId="3" fontId="3" fillId="3" borderId="0" xfId="2" applyNumberFormat="1" applyFill="1"/>
    <xf numFmtId="0" fontId="20" fillId="3" borderId="0" xfId="2" applyFont="1" applyFill="1"/>
    <xf numFmtId="3" fontId="20" fillId="3" borderId="0" xfId="2" applyNumberFormat="1" applyFont="1" applyFill="1"/>
    <xf numFmtId="0" fontId="27" fillId="7" borderId="24" xfId="2" applyFont="1" applyFill="1" applyBorder="1" applyAlignment="1">
      <alignment vertical="top" wrapText="1"/>
    </xf>
    <xf numFmtId="3" fontId="20" fillId="0" borderId="24" xfId="2" applyNumberFormat="1" applyFont="1" applyBorder="1" applyAlignment="1">
      <alignment horizontal="right"/>
    </xf>
    <xf numFmtId="0" fontId="41" fillId="0" borderId="0" xfId="2" applyFont="1" applyAlignment="1">
      <alignment horizontal="left"/>
    </xf>
    <xf numFmtId="0" fontId="27" fillId="0" borderId="0" xfId="2" applyFont="1" applyAlignment="1">
      <alignment horizontal="left"/>
    </xf>
    <xf numFmtId="0" fontId="31" fillId="0" borderId="0" xfId="2" applyFont="1" applyAlignment="1">
      <alignment horizontal="left"/>
    </xf>
    <xf numFmtId="0" fontId="3" fillId="0" borderId="0" xfId="2" applyFont="1" applyAlignment="1">
      <alignment horizontal="center"/>
    </xf>
    <xf numFmtId="0" fontId="45" fillId="0" borderId="0" xfId="0" applyFont="1"/>
    <xf numFmtId="0" fontId="5" fillId="0" borderId="48" xfId="0" applyFont="1" applyBorder="1" applyAlignment="1">
      <alignment horizontal="right" vertical="center"/>
    </xf>
    <xf numFmtId="0" fontId="4" fillId="0" borderId="48" xfId="0" applyFont="1" applyBorder="1" applyAlignment="1">
      <alignment horizontal="right" vertical="center"/>
    </xf>
    <xf numFmtId="0" fontId="9" fillId="0" borderId="48" xfId="0" applyFont="1" applyBorder="1" applyAlignment="1">
      <alignment horizontal="right" vertical="center"/>
    </xf>
    <xf numFmtId="0" fontId="8" fillId="0" borderId="3" xfId="0" applyFont="1" applyBorder="1" applyAlignment="1">
      <alignment vertical="center" wrapText="1"/>
    </xf>
    <xf numFmtId="3" fontId="7" fillId="0" borderId="0" xfId="0" applyNumberFormat="1" applyFont="1" applyBorder="1" applyAlignment="1">
      <alignment vertical="center" wrapText="1"/>
    </xf>
    <xf numFmtId="3" fontId="7" fillId="0" borderId="0" xfId="0" applyNumberFormat="1" applyFont="1" applyAlignment="1">
      <alignment vertical="center"/>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vertical="center"/>
    </xf>
    <xf numFmtId="3" fontId="6" fillId="0" borderId="0" xfId="0" applyNumberFormat="1" applyFont="1" applyBorder="1" applyAlignment="1">
      <alignment vertical="center" wrapText="1"/>
    </xf>
    <xf numFmtId="3" fontId="8" fillId="0" borderId="0" xfId="0" applyNumberFormat="1" applyFont="1" applyBorder="1" applyAlignment="1">
      <alignment vertical="center" wrapText="1"/>
    </xf>
    <xf numFmtId="0" fontId="9" fillId="0" borderId="7" xfId="0" applyFont="1" applyBorder="1" applyAlignment="1">
      <alignment horizontal="left" vertical="center"/>
    </xf>
    <xf numFmtId="3" fontId="5" fillId="0" borderId="6" xfId="0" applyNumberFormat="1" applyFont="1" applyBorder="1" applyAlignment="1">
      <alignment vertical="center"/>
    </xf>
    <xf numFmtId="3" fontId="4" fillId="0" borderId="6" xfId="0" applyNumberFormat="1" applyFont="1" applyBorder="1" applyAlignment="1">
      <alignment vertical="center"/>
    </xf>
    <xf numFmtId="3" fontId="9" fillId="0" borderId="6" xfId="0" applyNumberFormat="1" applyFont="1" applyBorder="1" applyAlignment="1">
      <alignment vertical="center"/>
    </xf>
    <xf numFmtId="0" fontId="2" fillId="0" borderId="0" xfId="0" applyFont="1" applyAlignment="1">
      <alignment horizontal="center"/>
    </xf>
    <xf numFmtId="3" fontId="46" fillId="0" borderId="0" xfId="0" applyNumberFormat="1" applyFont="1"/>
    <xf numFmtId="0" fontId="47" fillId="0" borderId="0" xfId="0" applyFont="1" applyAlignment="1"/>
    <xf numFmtId="0" fontId="46" fillId="0" borderId="0" xfId="0" applyFont="1" applyAlignment="1">
      <alignment horizontal="left"/>
    </xf>
    <xf numFmtId="0" fontId="1" fillId="0" borderId="0" xfId="0" applyFont="1" applyAlignment="1">
      <alignment horizontal="left"/>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28" xfId="0" applyFont="1" applyBorder="1" applyAlignment="1">
      <alignment horizontal="center"/>
    </xf>
    <xf numFmtId="0" fontId="4" fillId="0" borderId="5" xfId="0" applyFont="1" applyBorder="1" applyAlignment="1">
      <alignment horizontal="center"/>
    </xf>
    <xf numFmtId="0" fontId="4" fillId="0" borderId="29" xfId="1" applyFont="1" applyFill="1" applyBorder="1" applyAlignment="1">
      <alignment horizontal="center" vertical="center" wrapText="1"/>
    </xf>
    <xf numFmtId="0" fontId="4" fillId="0" borderId="30" xfId="1" applyFont="1" applyFill="1" applyBorder="1" applyAlignment="1">
      <alignment horizontal="center" vertical="center" wrapText="1"/>
    </xf>
    <xf numFmtId="0" fontId="4" fillId="0" borderId="31" xfId="1" applyFont="1" applyFill="1" applyBorder="1" applyAlignment="1">
      <alignment horizontal="center" vertical="center" wrapText="1"/>
    </xf>
    <xf numFmtId="0" fontId="4" fillId="0" borderId="32" xfId="1" applyFont="1" applyFill="1" applyBorder="1" applyAlignment="1">
      <alignment horizontal="center" vertical="center" wrapText="1"/>
    </xf>
    <xf numFmtId="0" fontId="4" fillId="0" borderId="33"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2" xfId="1" applyFont="1" applyFill="1" applyBorder="1" applyAlignment="1">
      <alignment horizontal="center" vertical="center" wrapText="1"/>
    </xf>
    <xf numFmtId="0" fontId="25" fillId="12" borderId="9" xfId="0" applyFont="1" applyFill="1" applyBorder="1" applyAlignment="1">
      <alignment horizontal="right" vertical="top" wrapText="1"/>
    </xf>
    <xf numFmtId="0" fontId="25" fillId="12" borderId="11" xfId="0" applyFont="1" applyFill="1" applyBorder="1" applyAlignment="1">
      <alignment horizontal="right" vertical="top" wrapText="1"/>
    </xf>
    <xf numFmtId="0" fontId="26" fillId="12" borderId="0" xfId="0" applyFont="1" applyFill="1" applyBorder="1" applyAlignment="1">
      <alignment horizontal="center" vertical="top" wrapText="1"/>
    </xf>
    <xf numFmtId="0" fontId="26" fillId="12" borderId="35" xfId="0" applyFont="1" applyFill="1" applyBorder="1" applyAlignment="1">
      <alignment horizontal="center" vertical="top" wrapText="1"/>
    </xf>
    <xf numFmtId="0" fontId="25" fillId="5" borderId="9" xfId="0" applyFont="1" applyFill="1" applyBorder="1" applyAlignment="1">
      <alignment horizontal="right" vertical="center" wrapText="1"/>
    </xf>
    <xf numFmtId="0" fontId="25" fillId="5" borderId="11" xfId="0" applyFont="1" applyFill="1" applyBorder="1" applyAlignment="1">
      <alignment horizontal="right" vertical="center" wrapText="1"/>
    </xf>
    <xf numFmtId="0" fontId="2" fillId="0" borderId="0" xfId="0" applyFont="1" applyAlignment="1">
      <alignment horizontal="center"/>
    </xf>
    <xf numFmtId="0" fontId="26" fillId="12" borderId="9" xfId="1" applyFont="1" applyFill="1" applyBorder="1" applyAlignment="1">
      <alignment horizontal="left" vertical="top" wrapText="1"/>
    </xf>
    <xf numFmtId="0" fontId="26" fillId="12" borderId="10" xfId="1" applyFont="1" applyFill="1" applyBorder="1" applyAlignment="1">
      <alignment horizontal="left" vertical="top" wrapText="1"/>
    </xf>
    <xf numFmtId="0" fontId="26" fillId="12" borderId="11" xfId="1" applyFont="1" applyFill="1" applyBorder="1" applyAlignment="1">
      <alignment horizontal="left" vertical="top" wrapText="1"/>
    </xf>
    <xf numFmtId="0" fontId="27" fillId="7" borderId="20" xfId="1" applyFont="1" applyFill="1" applyBorder="1" applyAlignment="1">
      <alignment vertical="top" wrapText="1"/>
    </xf>
    <xf numFmtId="0" fontId="27" fillId="7" borderId="24" xfId="1" applyFont="1" applyFill="1" applyBorder="1" applyAlignment="1">
      <alignment vertical="top" wrapText="1"/>
    </xf>
    <xf numFmtId="0" fontId="25" fillId="5" borderId="9" xfId="1" applyFont="1" applyFill="1" applyBorder="1" applyAlignment="1">
      <alignment horizontal="right" vertical="center" wrapText="1"/>
    </xf>
    <xf numFmtId="0" fontId="25" fillId="5" borderId="11" xfId="1" applyFont="1" applyFill="1" applyBorder="1" applyAlignment="1">
      <alignment horizontal="right" vertical="center" wrapText="1"/>
    </xf>
    <xf numFmtId="0" fontId="25" fillId="12" borderId="9" xfId="1" applyFont="1" applyFill="1" applyBorder="1" applyAlignment="1">
      <alignment horizontal="right" vertical="top" wrapText="1"/>
    </xf>
    <xf numFmtId="0" fontId="25" fillId="12" borderId="11" xfId="1" applyFont="1" applyFill="1" applyBorder="1" applyAlignment="1">
      <alignment horizontal="right" vertical="top" wrapText="1"/>
    </xf>
    <xf numFmtId="0" fontId="26" fillId="12" borderId="9" xfId="2" applyFont="1" applyFill="1" applyBorder="1" applyAlignment="1">
      <alignment vertical="top" wrapText="1"/>
    </xf>
    <xf numFmtId="0" fontId="26" fillId="12" borderId="10" xfId="2" applyFont="1" applyFill="1" applyBorder="1" applyAlignment="1">
      <alignment vertical="top" wrapText="1"/>
    </xf>
    <xf numFmtId="0" fontId="26" fillId="12" borderId="11" xfId="2" applyFont="1" applyFill="1" applyBorder="1" applyAlignment="1">
      <alignment vertical="top" wrapText="1"/>
    </xf>
    <xf numFmtId="0" fontId="45" fillId="0" borderId="0" xfId="0" applyFont="1" applyAlignment="1">
      <alignment horizont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5" fillId="0" borderId="0" xfId="0" applyFont="1" applyBorder="1" applyAlignment="1">
      <alignment horizontal="center" vertical="center"/>
    </xf>
    <xf numFmtId="0" fontId="4" fillId="0" borderId="0" xfId="0" applyFont="1" applyBorder="1" applyAlignment="1">
      <alignment horizontal="center" vertical="center"/>
    </xf>
    <xf numFmtId="0" fontId="9" fillId="0" borderId="0" xfId="0" applyFont="1" applyBorder="1" applyAlignment="1">
      <alignment horizontal="center" vertical="center"/>
    </xf>
  </cellXfs>
  <cellStyles count="5">
    <cellStyle name="Normale" xfId="0" builtinId="0"/>
    <cellStyle name="Normale 2" xfId="1"/>
    <cellStyle name="Normale 3" xfId="3"/>
    <cellStyle name="Normale 3 2" xfId="4"/>
    <cellStyle name="Normale 5"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4473437500000008E-2"/>
          <c:y val="4.253509234828496E-2"/>
          <c:w val="0.90289843749999998"/>
          <c:h val="0.83651587301587305"/>
        </c:manualLayout>
      </c:layout>
      <c:barChart>
        <c:barDir val="col"/>
        <c:grouping val="clustered"/>
        <c:varyColors val="0"/>
        <c:ser>
          <c:idx val="0"/>
          <c:order val="0"/>
          <c:spPr>
            <a:solidFill>
              <a:srgbClr val="FF7D7D"/>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'Tab. 3.2, Graf. 3.1'!$B$18:$G$18</c:f>
              <c:strCache>
                <c:ptCount val="6"/>
                <c:pt idx="0">
                  <c:v>L'Aquila</c:v>
                </c:pt>
                <c:pt idx="1">
                  <c:v>Teramo</c:v>
                </c:pt>
                <c:pt idx="2">
                  <c:v>Pescara</c:v>
                </c:pt>
                <c:pt idx="3">
                  <c:v>Chieti</c:v>
                </c:pt>
                <c:pt idx="4">
                  <c:v>Abruzzo</c:v>
                </c:pt>
                <c:pt idx="5">
                  <c:v>Italia</c:v>
                </c:pt>
              </c:strCache>
            </c:strRef>
          </c:cat>
          <c:val>
            <c:numRef>
              <c:f>'Tab. 3.2, Graf. 3.1'!$B$27:$G$27</c:f>
              <c:numCache>
                <c:formatCode>0.00</c:formatCode>
                <c:ptCount val="6"/>
                <c:pt idx="0">
                  <c:v>-3.8732672225583289</c:v>
                </c:pt>
                <c:pt idx="1">
                  <c:v>-2.538153025439656</c:v>
                </c:pt>
                <c:pt idx="2">
                  <c:v>-2.2188733182114779</c:v>
                </c:pt>
                <c:pt idx="3">
                  <c:v>-3.5364278465181602</c:v>
                </c:pt>
                <c:pt idx="4">
                  <c:v>-3.0607103744354505</c:v>
                </c:pt>
                <c:pt idx="5">
                  <c:v>-1.7214071558279052</c:v>
                </c:pt>
              </c:numCache>
            </c:numRef>
          </c:val>
          <c:extLst>
            <c:ext xmlns:c16="http://schemas.microsoft.com/office/drawing/2014/chart" uri="{C3380CC4-5D6E-409C-BE32-E72D297353CC}">
              <c16:uniqueId val="{00000000-9424-4624-977E-049A8C8314DF}"/>
            </c:ext>
          </c:extLst>
        </c:ser>
        <c:dLbls>
          <c:showLegendKey val="0"/>
          <c:showVal val="0"/>
          <c:showCatName val="0"/>
          <c:showSerName val="0"/>
          <c:showPercent val="0"/>
          <c:showBubbleSize val="0"/>
        </c:dLbls>
        <c:gapWidth val="219"/>
        <c:overlap val="-27"/>
        <c:axId val="375006888"/>
        <c:axId val="375007216"/>
      </c:barChart>
      <c:catAx>
        <c:axId val="375006888"/>
        <c:scaling>
          <c:orientation val="minMax"/>
        </c:scaling>
        <c:delete val="0"/>
        <c:axPos val="b"/>
        <c:majorGridlines>
          <c:spPr>
            <a:ln w="3175" cap="flat" cmpd="sng" algn="ctr">
              <a:solidFill>
                <a:schemeClr val="bg1">
                  <a:lumMod val="85000"/>
                </a:schemeClr>
              </a:solidFill>
              <a:round/>
            </a:ln>
            <a:effectLst/>
          </c:spPr>
        </c:majorGridlines>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375007216"/>
        <c:crosses val="autoZero"/>
        <c:auto val="1"/>
        <c:lblAlgn val="ctr"/>
        <c:lblOffset val="100"/>
        <c:noMultiLvlLbl val="0"/>
      </c:catAx>
      <c:valAx>
        <c:axId val="375007216"/>
        <c:scaling>
          <c:orientation val="minMax"/>
        </c:scaling>
        <c:delete val="0"/>
        <c:axPos val="l"/>
        <c:majorGridlines>
          <c:spPr>
            <a:ln w="6350"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3750068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1183070866141732E-2"/>
          <c:y val="7.0555555555555552E-2"/>
          <c:w val="0.9127058180227472"/>
          <c:h val="0.68244675925925924"/>
        </c:manualLayout>
      </c:layout>
      <c:lineChart>
        <c:grouping val="standard"/>
        <c:varyColors val="0"/>
        <c:ser>
          <c:idx val="0"/>
          <c:order val="0"/>
          <c:tx>
            <c:strRef>
              <c:f>'Graf. da 3.8 a 3.13...'!$B$16</c:f>
              <c:strCache>
                <c:ptCount val="1"/>
                <c:pt idx="0">
                  <c:v>Italia</c:v>
                </c:pt>
              </c:strCache>
            </c:strRef>
          </c:tx>
          <c:spPr>
            <a:ln w="19050" cap="rnd">
              <a:solidFill>
                <a:schemeClr val="accent1"/>
              </a:solidFill>
              <a:round/>
            </a:ln>
            <a:effectLst/>
          </c:spPr>
          <c:marker>
            <c:symbol val="none"/>
          </c:marker>
          <c:dLbls>
            <c:dLbl>
              <c:idx val="16"/>
              <c:layout>
                <c:manualLayout>
                  <c:x val="-3.2582291666666666E-2"/>
                  <c:y val="-9.338333333333333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25B-4DDE-910A-273963AC129C}"/>
                </c:ext>
              </c:extLst>
            </c:dLbl>
            <c:spPr>
              <a:noFill/>
              <a:ln>
                <a:noFill/>
              </a:ln>
              <a:effectLst/>
            </c:spPr>
            <c:txPr>
              <a:bodyPr/>
              <a:lstStyle/>
              <a:p>
                <a:pPr>
                  <a:defRPr sz="800">
                    <a:solidFill>
                      <a:srgbClr val="0070C0"/>
                    </a:solidFill>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3.13...'!$E$16:$U$16</c:f>
              <c:numCache>
                <c:formatCode>General</c:formatCode>
                <c:ptCount val="17"/>
                <c:pt idx="0">
                  <c:v>0.3</c:v>
                </c:pt>
                <c:pt idx="1">
                  <c:v>-0.2</c:v>
                </c:pt>
                <c:pt idx="2">
                  <c:v>0</c:v>
                </c:pt>
                <c:pt idx="3">
                  <c:v>-0.1</c:v>
                </c:pt>
                <c:pt idx="4">
                  <c:v>-0.1</c:v>
                </c:pt>
                <c:pt idx="5">
                  <c:v>-0.4</c:v>
                </c:pt>
                <c:pt idx="6">
                  <c:v>-0.4</c:v>
                </c:pt>
                <c:pt idx="7">
                  <c:v>-0.8</c:v>
                </c:pt>
                <c:pt idx="8">
                  <c:v>-1.3</c:v>
                </c:pt>
                <c:pt idx="9">
                  <c:v>-1.4</c:v>
                </c:pt>
                <c:pt idx="10">
                  <c:v>-1.6</c:v>
                </c:pt>
                <c:pt idx="11">
                  <c:v>-2.7</c:v>
                </c:pt>
                <c:pt idx="12">
                  <c:v>-2.2999999999999998</c:v>
                </c:pt>
                <c:pt idx="13">
                  <c:v>-3.2</c:v>
                </c:pt>
                <c:pt idx="14">
                  <c:v>-3.2</c:v>
                </c:pt>
                <c:pt idx="15">
                  <c:v>-3.6</c:v>
                </c:pt>
                <c:pt idx="16">
                  <c:v>-5.8</c:v>
                </c:pt>
              </c:numCache>
            </c:numRef>
          </c:val>
          <c:smooth val="0"/>
          <c:extLst>
            <c:ext xmlns:c16="http://schemas.microsoft.com/office/drawing/2014/chart" uri="{C3380CC4-5D6E-409C-BE32-E72D297353CC}">
              <c16:uniqueId val="{00000001-925B-4DDE-910A-273963AC129C}"/>
            </c:ext>
          </c:extLst>
        </c:ser>
        <c:ser>
          <c:idx val="1"/>
          <c:order val="1"/>
          <c:tx>
            <c:strRef>
              <c:f>'Graf. da 3.8 a 3.13...'!$B$17</c:f>
              <c:strCache>
                <c:ptCount val="1"/>
                <c:pt idx="0">
                  <c:v>  Abruzzo</c:v>
                </c:pt>
              </c:strCache>
            </c:strRef>
          </c:tx>
          <c:spPr>
            <a:ln w="19050" cap="rnd">
              <a:solidFill>
                <a:schemeClr val="accent2"/>
              </a:solidFill>
              <a:round/>
            </a:ln>
            <a:effectLst/>
          </c:spPr>
          <c:marker>
            <c:symbol val="none"/>
          </c:marker>
          <c:dLbls>
            <c:dLbl>
              <c:idx val="12"/>
              <c:layout>
                <c:manualLayout>
                  <c:x val="-3.2597690679920147E-2"/>
                  <c:y val="-1.754310839016436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25B-4DDE-910A-273963AC129C}"/>
                </c:ext>
              </c:extLst>
            </c:dLbl>
            <c:dLbl>
              <c:idx val="16"/>
              <c:layout>
                <c:manualLayout>
                  <c:x val="-2.5967708333333495E-2"/>
                  <c:y val="0"/>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25B-4DDE-910A-273963AC129C}"/>
                </c:ext>
              </c:extLst>
            </c:dLbl>
            <c:spPr>
              <a:noFill/>
              <a:ln>
                <a:noFill/>
              </a:ln>
              <a:effectLst/>
            </c:spPr>
            <c:txPr>
              <a:bodyPr/>
              <a:lstStyle/>
              <a:p>
                <a:pPr>
                  <a:defRPr sz="800">
                    <a:solidFill>
                      <a:schemeClr val="accent2">
                        <a:lumMod val="50000"/>
                      </a:schemeClr>
                    </a:solidFill>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3.13...'!$E$17:$U$17</c:f>
              <c:numCache>
                <c:formatCode>General</c:formatCode>
                <c:ptCount val="17"/>
                <c:pt idx="0">
                  <c:v>-1.5</c:v>
                </c:pt>
                <c:pt idx="1">
                  <c:v>-1.8</c:v>
                </c:pt>
                <c:pt idx="2">
                  <c:v>-1.7</c:v>
                </c:pt>
                <c:pt idx="3">
                  <c:v>-1.8</c:v>
                </c:pt>
                <c:pt idx="4">
                  <c:v>-1.5</c:v>
                </c:pt>
                <c:pt idx="5">
                  <c:v>-2.4</c:v>
                </c:pt>
                <c:pt idx="6">
                  <c:v>-1.9</c:v>
                </c:pt>
                <c:pt idx="7">
                  <c:v>-2.2000000000000002</c:v>
                </c:pt>
                <c:pt idx="8">
                  <c:v>-2.5</c:v>
                </c:pt>
                <c:pt idx="9">
                  <c:v>-2.7</c:v>
                </c:pt>
                <c:pt idx="10">
                  <c:v>-2.9</c:v>
                </c:pt>
                <c:pt idx="11">
                  <c:v>-3.9</c:v>
                </c:pt>
                <c:pt idx="12">
                  <c:v>-3.4</c:v>
                </c:pt>
                <c:pt idx="13">
                  <c:v>-4.5</c:v>
                </c:pt>
                <c:pt idx="14">
                  <c:v>-4.4000000000000004</c:v>
                </c:pt>
                <c:pt idx="15">
                  <c:v>-4.7</c:v>
                </c:pt>
                <c:pt idx="16">
                  <c:v>-6.3</c:v>
                </c:pt>
              </c:numCache>
            </c:numRef>
          </c:val>
          <c:smooth val="0"/>
          <c:extLst>
            <c:ext xmlns:c16="http://schemas.microsoft.com/office/drawing/2014/chart" uri="{C3380CC4-5D6E-409C-BE32-E72D297353CC}">
              <c16:uniqueId val="{00000004-925B-4DDE-910A-273963AC129C}"/>
            </c:ext>
          </c:extLst>
        </c:ser>
        <c:ser>
          <c:idx val="2"/>
          <c:order val="2"/>
          <c:tx>
            <c:strRef>
              <c:f>'Graf. da 3.8 a 3.13...'!$B$18</c:f>
              <c:strCache>
                <c:ptCount val="1"/>
                <c:pt idx="0">
                  <c:v>    L'Aquila</c:v>
                </c:pt>
              </c:strCache>
            </c:strRef>
          </c:tx>
          <c:spPr>
            <a:ln w="19050" cap="rnd">
              <a:solidFill>
                <a:schemeClr val="accent3"/>
              </a:solidFill>
              <a:round/>
            </a:ln>
            <a:effectLst/>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3.13...'!$E$18:$U$18</c:f>
              <c:numCache>
                <c:formatCode>General</c:formatCode>
                <c:ptCount val="17"/>
                <c:pt idx="0">
                  <c:v>-2.8</c:v>
                </c:pt>
                <c:pt idx="1">
                  <c:v>-3.4</c:v>
                </c:pt>
                <c:pt idx="2">
                  <c:v>-3.1</c:v>
                </c:pt>
                <c:pt idx="3">
                  <c:v>-3.1</c:v>
                </c:pt>
                <c:pt idx="4">
                  <c:v>-3.2</c:v>
                </c:pt>
                <c:pt idx="5">
                  <c:v>-4.7</c:v>
                </c:pt>
                <c:pt idx="6">
                  <c:v>-3.2</c:v>
                </c:pt>
                <c:pt idx="7">
                  <c:v>-3.1</c:v>
                </c:pt>
                <c:pt idx="8">
                  <c:v>-3.2</c:v>
                </c:pt>
                <c:pt idx="9">
                  <c:v>-3.6</c:v>
                </c:pt>
                <c:pt idx="10">
                  <c:v>-3.8</c:v>
                </c:pt>
                <c:pt idx="11">
                  <c:v>-4.0999999999999996</c:v>
                </c:pt>
                <c:pt idx="12">
                  <c:v>-4.3</c:v>
                </c:pt>
                <c:pt idx="13">
                  <c:v>-4.8</c:v>
                </c:pt>
                <c:pt idx="14">
                  <c:v>-4.7</c:v>
                </c:pt>
                <c:pt idx="15">
                  <c:v>-5.7</c:v>
                </c:pt>
                <c:pt idx="16">
                  <c:v>-6.6</c:v>
                </c:pt>
              </c:numCache>
            </c:numRef>
          </c:val>
          <c:smooth val="0"/>
          <c:extLst>
            <c:ext xmlns:c16="http://schemas.microsoft.com/office/drawing/2014/chart" uri="{C3380CC4-5D6E-409C-BE32-E72D297353CC}">
              <c16:uniqueId val="{00000005-925B-4DDE-910A-273963AC129C}"/>
            </c:ext>
          </c:extLst>
        </c:ser>
        <c:ser>
          <c:idx val="3"/>
          <c:order val="3"/>
          <c:tx>
            <c:strRef>
              <c:f>'Graf. da 3.8 a 3.13...'!$B$19</c:f>
              <c:strCache>
                <c:ptCount val="1"/>
                <c:pt idx="0">
                  <c:v>    Teramo</c:v>
                </c:pt>
              </c:strCache>
            </c:strRef>
          </c:tx>
          <c:spPr>
            <a:ln w="19050" cap="rnd">
              <a:solidFill>
                <a:srgbClr val="FFFF00"/>
              </a:solidFill>
              <a:round/>
            </a:ln>
            <a:effectLst/>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3.13...'!$E$19:$U$19</c:f>
              <c:numCache>
                <c:formatCode>General</c:formatCode>
                <c:ptCount val="17"/>
                <c:pt idx="0">
                  <c:v>-0.4</c:v>
                </c:pt>
                <c:pt idx="1">
                  <c:v>-0.6</c:v>
                </c:pt>
                <c:pt idx="2">
                  <c:v>-0.4</c:v>
                </c:pt>
                <c:pt idx="3">
                  <c:v>-0.8</c:v>
                </c:pt>
                <c:pt idx="4">
                  <c:v>-0.7</c:v>
                </c:pt>
                <c:pt idx="5">
                  <c:v>-1.3</c:v>
                </c:pt>
                <c:pt idx="6">
                  <c:v>-1.4</c:v>
                </c:pt>
                <c:pt idx="7">
                  <c:v>-1.6</c:v>
                </c:pt>
                <c:pt idx="8">
                  <c:v>-1.9</c:v>
                </c:pt>
                <c:pt idx="9">
                  <c:v>-2.1</c:v>
                </c:pt>
                <c:pt idx="10">
                  <c:v>-2.2000000000000002</c:v>
                </c:pt>
                <c:pt idx="11">
                  <c:v>-3.5</c:v>
                </c:pt>
                <c:pt idx="12">
                  <c:v>-2.6</c:v>
                </c:pt>
                <c:pt idx="13">
                  <c:v>-3.9</c:v>
                </c:pt>
                <c:pt idx="14">
                  <c:v>-3.5</c:v>
                </c:pt>
                <c:pt idx="15">
                  <c:v>-4.3</c:v>
                </c:pt>
                <c:pt idx="16">
                  <c:v>-6</c:v>
                </c:pt>
              </c:numCache>
            </c:numRef>
          </c:val>
          <c:smooth val="0"/>
          <c:extLst>
            <c:ext xmlns:c16="http://schemas.microsoft.com/office/drawing/2014/chart" uri="{C3380CC4-5D6E-409C-BE32-E72D297353CC}">
              <c16:uniqueId val="{00000006-925B-4DDE-910A-273963AC129C}"/>
            </c:ext>
          </c:extLst>
        </c:ser>
        <c:ser>
          <c:idx val="4"/>
          <c:order val="4"/>
          <c:tx>
            <c:strRef>
              <c:f>'Graf. da 3.8 a 3.13...'!$B$20</c:f>
              <c:strCache>
                <c:ptCount val="1"/>
                <c:pt idx="0">
                  <c:v>    Pescara</c:v>
                </c:pt>
              </c:strCache>
            </c:strRef>
          </c:tx>
          <c:spPr>
            <a:ln w="19050" cap="rnd">
              <a:solidFill>
                <a:srgbClr val="7030A0"/>
              </a:solidFill>
              <a:round/>
            </a:ln>
            <a:effectLst/>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3.13...'!$E$20:$U$20</c:f>
              <c:numCache>
                <c:formatCode>General</c:formatCode>
                <c:ptCount val="17"/>
                <c:pt idx="0">
                  <c:v>-0.8</c:v>
                </c:pt>
                <c:pt idx="1">
                  <c:v>-0.9</c:v>
                </c:pt>
                <c:pt idx="2">
                  <c:v>-0.6</c:v>
                </c:pt>
                <c:pt idx="3">
                  <c:v>-0.4</c:v>
                </c:pt>
                <c:pt idx="4">
                  <c:v>0.1</c:v>
                </c:pt>
                <c:pt idx="5">
                  <c:v>-1.4</c:v>
                </c:pt>
                <c:pt idx="6">
                  <c:v>-0.8</c:v>
                </c:pt>
                <c:pt idx="7">
                  <c:v>-1.3</c:v>
                </c:pt>
                <c:pt idx="8">
                  <c:v>-2</c:v>
                </c:pt>
                <c:pt idx="9">
                  <c:v>-1.4</c:v>
                </c:pt>
                <c:pt idx="10">
                  <c:v>-2.1</c:v>
                </c:pt>
                <c:pt idx="11">
                  <c:v>-3.1</c:v>
                </c:pt>
                <c:pt idx="12">
                  <c:v>-2.2000000000000002</c:v>
                </c:pt>
                <c:pt idx="13">
                  <c:v>-3.8</c:v>
                </c:pt>
                <c:pt idx="14">
                  <c:v>-4</c:v>
                </c:pt>
                <c:pt idx="15">
                  <c:v>-3.7</c:v>
                </c:pt>
                <c:pt idx="16">
                  <c:v>-5.5</c:v>
                </c:pt>
              </c:numCache>
            </c:numRef>
          </c:val>
          <c:smooth val="0"/>
          <c:extLst>
            <c:ext xmlns:c16="http://schemas.microsoft.com/office/drawing/2014/chart" uri="{C3380CC4-5D6E-409C-BE32-E72D297353CC}">
              <c16:uniqueId val="{00000007-925B-4DDE-910A-273963AC129C}"/>
            </c:ext>
          </c:extLst>
        </c:ser>
        <c:ser>
          <c:idx val="5"/>
          <c:order val="5"/>
          <c:tx>
            <c:strRef>
              <c:f>'Graf. da 3.8 a 3.13...'!$B$21</c:f>
              <c:strCache>
                <c:ptCount val="1"/>
                <c:pt idx="0">
                  <c:v>    Chieti</c:v>
                </c:pt>
              </c:strCache>
            </c:strRef>
          </c:tx>
          <c:spPr>
            <a:ln w="19050" cap="rnd">
              <a:solidFill>
                <a:schemeClr val="accent6"/>
              </a:solidFill>
              <a:round/>
            </a:ln>
            <a:effectLst/>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3.13...'!$E$21:$U$21</c:f>
              <c:numCache>
                <c:formatCode>General</c:formatCode>
                <c:ptCount val="17"/>
                <c:pt idx="0">
                  <c:v>-2.1</c:v>
                </c:pt>
                <c:pt idx="1">
                  <c:v>-2.1</c:v>
                </c:pt>
                <c:pt idx="2">
                  <c:v>-2.4</c:v>
                </c:pt>
                <c:pt idx="3">
                  <c:v>-2.5</c:v>
                </c:pt>
                <c:pt idx="4">
                  <c:v>-2.2000000000000002</c:v>
                </c:pt>
                <c:pt idx="5">
                  <c:v>-2.5</c:v>
                </c:pt>
                <c:pt idx="6">
                  <c:v>-2.2000000000000002</c:v>
                </c:pt>
                <c:pt idx="7">
                  <c:v>-2.7</c:v>
                </c:pt>
                <c:pt idx="8">
                  <c:v>-3</c:v>
                </c:pt>
                <c:pt idx="9">
                  <c:v>-3.7</c:v>
                </c:pt>
                <c:pt idx="10">
                  <c:v>-3.4</c:v>
                </c:pt>
                <c:pt idx="11">
                  <c:v>-4.5999999999999996</c:v>
                </c:pt>
                <c:pt idx="12">
                  <c:v>-4.2</c:v>
                </c:pt>
                <c:pt idx="13">
                  <c:v>-5.4</c:v>
                </c:pt>
                <c:pt idx="14">
                  <c:v>-5.2</c:v>
                </c:pt>
                <c:pt idx="15">
                  <c:v>-5.0999999999999996</c:v>
                </c:pt>
                <c:pt idx="16">
                  <c:v>-6.8</c:v>
                </c:pt>
              </c:numCache>
            </c:numRef>
          </c:val>
          <c:smooth val="0"/>
          <c:extLst>
            <c:ext xmlns:c16="http://schemas.microsoft.com/office/drawing/2014/chart" uri="{C3380CC4-5D6E-409C-BE32-E72D297353CC}">
              <c16:uniqueId val="{00000008-925B-4DDE-910A-273963AC129C}"/>
            </c:ext>
          </c:extLst>
        </c:ser>
        <c:dLbls>
          <c:showLegendKey val="0"/>
          <c:showVal val="0"/>
          <c:showCatName val="0"/>
          <c:showSerName val="0"/>
          <c:showPercent val="0"/>
          <c:showBubbleSize val="0"/>
        </c:dLbls>
        <c:smooth val="0"/>
        <c:axId val="56295424"/>
        <c:axId val="56296960"/>
      </c:lineChart>
      <c:catAx>
        <c:axId val="56295424"/>
        <c:scaling>
          <c:orientation val="minMax"/>
        </c:scaling>
        <c:delete val="0"/>
        <c:axPos val="b"/>
        <c:numFmt formatCode="General" sourceLinked="0"/>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6296960"/>
        <c:crossesAt val="-5"/>
        <c:auto val="1"/>
        <c:lblAlgn val="ctr"/>
        <c:lblOffset val="100"/>
        <c:noMultiLvlLbl val="0"/>
      </c:catAx>
      <c:valAx>
        <c:axId val="56296960"/>
        <c:scaling>
          <c:orientation val="minMax"/>
          <c:min val="-7"/>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62954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3716931718981282E-2"/>
          <c:y val="3.3853748273845206E-2"/>
          <c:w val="0.92468889028697765"/>
          <c:h val="0.68244675925925924"/>
        </c:manualLayout>
      </c:layout>
      <c:lineChart>
        <c:grouping val="standard"/>
        <c:varyColors val="0"/>
        <c:ser>
          <c:idx val="0"/>
          <c:order val="0"/>
          <c:tx>
            <c:strRef>
              <c:f>'Graf. da 3.8 a 3.13...'!$B$106</c:f>
              <c:strCache>
                <c:ptCount val="1"/>
                <c:pt idx="0">
                  <c:v>Italia</c:v>
                </c:pt>
              </c:strCache>
            </c:strRef>
          </c:tx>
          <c:spPr>
            <a:ln w="19050" cap="rnd">
              <a:solidFill>
                <a:schemeClr val="accent1"/>
              </a:solidFill>
              <a:round/>
            </a:ln>
            <a:effectLst/>
          </c:spPr>
          <c:marker>
            <c:symbol val="none"/>
          </c:marker>
          <c:dLbls>
            <c:dLbl>
              <c:idx val="0"/>
              <c:layout>
                <c:manualLayout>
                  <c:x val="-3.4080444915538924E-2"/>
                  <c:y val="4.232132014939898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40B-4986-B574-57704AD5009E}"/>
                </c:ext>
              </c:extLst>
            </c:dLbl>
            <c:spPr>
              <a:noFill/>
              <a:ln>
                <a:noFill/>
              </a:ln>
              <a:effectLst/>
            </c:spPr>
            <c:txPr>
              <a:bodyPr/>
              <a:lstStyle/>
              <a:p>
                <a:pPr>
                  <a:defRPr sz="800">
                    <a:solidFill>
                      <a:srgbClr val="0070C0"/>
                    </a:solidFill>
                  </a:defRPr>
                </a:pPr>
                <a:endParaRPr lang="it-IT"/>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3.13...'!$G$106:$V$106</c:f>
              <c:numCache>
                <c:formatCode>General</c:formatCode>
                <c:ptCount val="16"/>
                <c:pt idx="0">
                  <c:v>51.5</c:v>
                </c:pt>
                <c:pt idx="1">
                  <c:v>52</c:v>
                </c:pt>
                <c:pt idx="2">
                  <c:v>52.1</c:v>
                </c:pt>
                <c:pt idx="3">
                  <c:v>52.4</c:v>
                </c:pt>
                <c:pt idx="4">
                  <c:v>52.7</c:v>
                </c:pt>
                <c:pt idx="5">
                  <c:v>52.8</c:v>
                </c:pt>
                <c:pt idx="6">
                  <c:v>53.5</c:v>
                </c:pt>
                <c:pt idx="7">
                  <c:v>54.2</c:v>
                </c:pt>
                <c:pt idx="8">
                  <c:v>54.6</c:v>
                </c:pt>
                <c:pt idx="9">
                  <c:v>55.1</c:v>
                </c:pt>
                <c:pt idx="10">
                  <c:v>55.5</c:v>
                </c:pt>
                <c:pt idx="11">
                  <c:v>55.8</c:v>
                </c:pt>
                <c:pt idx="12">
                  <c:v>56.1</c:v>
                </c:pt>
                <c:pt idx="13">
                  <c:v>56.4</c:v>
                </c:pt>
                <c:pt idx="14">
                  <c:v>56.7</c:v>
                </c:pt>
                <c:pt idx="15">
                  <c:v>56.8</c:v>
                </c:pt>
              </c:numCache>
            </c:numRef>
          </c:val>
          <c:smooth val="0"/>
          <c:extLst>
            <c:ext xmlns:c16="http://schemas.microsoft.com/office/drawing/2014/chart" uri="{C3380CC4-5D6E-409C-BE32-E72D297353CC}">
              <c16:uniqueId val="{00000001-D40B-4986-B574-57704AD5009E}"/>
            </c:ext>
          </c:extLst>
        </c:ser>
        <c:ser>
          <c:idx val="1"/>
          <c:order val="1"/>
          <c:tx>
            <c:strRef>
              <c:f>'Graf. da 3.8 a 3.13...'!$B$107</c:f>
              <c:strCache>
                <c:ptCount val="1"/>
                <c:pt idx="0">
                  <c:v>  Abruzzo</c:v>
                </c:pt>
              </c:strCache>
            </c:strRef>
          </c:tx>
          <c:marker>
            <c:symbol val="none"/>
          </c:marker>
          <c:dLbls>
            <c:dLbl>
              <c:idx val="13"/>
              <c:layout>
                <c:manualLayout>
                  <c:x val="-3.5567259556186691E-2"/>
                  <c:y val="-4.543421876397459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40B-4986-B574-57704AD5009E}"/>
                </c:ext>
              </c:extLst>
            </c:dLbl>
            <c:dLbl>
              <c:idx val="14"/>
              <c:layout>
                <c:manualLayout>
                  <c:x val="-3.9099656243306254E-2"/>
                  <c:y val="-2.459641066709532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40B-4986-B574-57704AD5009E}"/>
                </c:ext>
              </c:extLst>
            </c:dLbl>
            <c:dLbl>
              <c:idx val="15"/>
              <c:layout>
                <c:manualLayout>
                  <c:x val="-1.5196426484995012E-2"/>
                  <c:y val="-3.975494141847778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40B-4986-B574-57704AD5009E}"/>
                </c:ext>
              </c:extLst>
            </c:dLbl>
            <c:spPr>
              <a:noFill/>
              <a:ln>
                <a:noFill/>
              </a:ln>
              <a:effectLst/>
            </c:spPr>
            <c:txPr>
              <a:bodyPr/>
              <a:lstStyle/>
              <a:p>
                <a:pPr>
                  <a:defRPr sz="800">
                    <a:solidFill>
                      <a:schemeClr val="accent2">
                        <a:lumMod val="50000"/>
                      </a:schemeClr>
                    </a:solidFill>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3.13...'!$G$107:$V$107</c:f>
              <c:numCache>
                <c:formatCode>General</c:formatCode>
                <c:ptCount val="16"/>
                <c:pt idx="0">
                  <c:v>53.4</c:v>
                </c:pt>
                <c:pt idx="1">
                  <c:v>53.4</c:v>
                </c:pt>
                <c:pt idx="2">
                  <c:v>53</c:v>
                </c:pt>
                <c:pt idx="3">
                  <c:v>52.8</c:v>
                </c:pt>
                <c:pt idx="4">
                  <c:v>52.8</c:v>
                </c:pt>
                <c:pt idx="5">
                  <c:v>52.7</c:v>
                </c:pt>
                <c:pt idx="6">
                  <c:v>53.3</c:v>
                </c:pt>
                <c:pt idx="7">
                  <c:v>53.9</c:v>
                </c:pt>
                <c:pt idx="8">
                  <c:v>54.2</c:v>
                </c:pt>
                <c:pt idx="9">
                  <c:v>54.9</c:v>
                </c:pt>
                <c:pt idx="10">
                  <c:v>55.5</c:v>
                </c:pt>
                <c:pt idx="11">
                  <c:v>56.1</c:v>
                </c:pt>
                <c:pt idx="12">
                  <c:v>56.5</c:v>
                </c:pt>
                <c:pt idx="13">
                  <c:v>56.9</c:v>
                </c:pt>
                <c:pt idx="14">
                  <c:v>57.5</c:v>
                </c:pt>
                <c:pt idx="15">
                  <c:v>58.1</c:v>
                </c:pt>
              </c:numCache>
            </c:numRef>
          </c:val>
          <c:smooth val="0"/>
          <c:extLst>
            <c:ext xmlns:c16="http://schemas.microsoft.com/office/drawing/2014/chart" uri="{C3380CC4-5D6E-409C-BE32-E72D297353CC}">
              <c16:uniqueId val="{00000005-D40B-4986-B574-57704AD5009E}"/>
            </c:ext>
          </c:extLst>
        </c:ser>
        <c:ser>
          <c:idx val="2"/>
          <c:order val="2"/>
          <c:tx>
            <c:strRef>
              <c:f>'Graf. da 3.8 a 3.13...'!$B$108</c:f>
              <c:strCache>
                <c:ptCount val="1"/>
                <c:pt idx="0">
                  <c:v>    L'Aquila</c:v>
                </c:pt>
              </c:strCache>
            </c:strRef>
          </c:tx>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3.13...'!$G$108:$V$108</c:f>
              <c:numCache>
                <c:formatCode>General</c:formatCode>
                <c:ptCount val="16"/>
                <c:pt idx="0">
                  <c:v>52.7</c:v>
                </c:pt>
                <c:pt idx="1">
                  <c:v>52.5</c:v>
                </c:pt>
                <c:pt idx="2">
                  <c:v>52.1</c:v>
                </c:pt>
                <c:pt idx="3">
                  <c:v>51.9</c:v>
                </c:pt>
                <c:pt idx="4">
                  <c:v>51.6</c:v>
                </c:pt>
                <c:pt idx="5">
                  <c:v>51.2</c:v>
                </c:pt>
                <c:pt idx="6">
                  <c:v>51.7</c:v>
                </c:pt>
                <c:pt idx="7">
                  <c:v>52.3</c:v>
                </c:pt>
                <c:pt idx="8">
                  <c:v>52.6</c:v>
                </c:pt>
                <c:pt idx="9">
                  <c:v>53.5</c:v>
                </c:pt>
                <c:pt idx="10">
                  <c:v>54.1</c:v>
                </c:pt>
                <c:pt idx="11">
                  <c:v>54.8</c:v>
                </c:pt>
                <c:pt idx="12">
                  <c:v>55.5</c:v>
                </c:pt>
                <c:pt idx="13">
                  <c:v>56.3</c:v>
                </c:pt>
                <c:pt idx="14">
                  <c:v>57.4</c:v>
                </c:pt>
                <c:pt idx="15">
                  <c:v>58.3</c:v>
                </c:pt>
              </c:numCache>
            </c:numRef>
          </c:val>
          <c:smooth val="0"/>
          <c:extLst>
            <c:ext xmlns:c16="http://schemas.microsoft.com/office/drawing/2014/chart" uri="{C3380CC4-5D6E-409C-BE32-E72D297353CC}">
              <c16:uniqueId val="{00000006-D40B-4986-B574-57704AD5009E}"/>
            </c:ext>
          </c:extLst>
        </c:ser>
        <c:ser>
          <c:idx val="3"/>
          <c:order val="3"/>
          <c:tx>
            <c:strRef>
              <c:f>'Graf. da 3.8 a 3.13...'!$B$109</c:f>
              <c:strCache>
                <c:ptCount val="1"/>
                <c:pt idx="0">
                  <c:v>    Teramo</c:v>
                </c:pt>
              </c:strCache>
            </c:strRef>
          </c:tx>
          <c:spPr>
            <a:ln>
              <a:solidFill>
                <a:srgbClr val="FFFF00"/>
              </a:solidFill>
            </a:ln>
          </c:spPr>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3.13...'!$G$109:$V$109</c:f>
              <c:numCache>
                <c:formatCode>General</c:formatCode>
                <c:ptCount val="16"/>
                <c:pt idx="0">
                  <c:v>52.6</c:v>
                </c:pt>
                <c:pt idx="1">
                  <c:v>52.7</c:v>
                </c:pt>
                <c:pt idx="2">
                  <c:v>52.3</c:v>
                </c:pt>
                <c:pt idx="3">
                  <c:v>52.2</c:v>
                </c:pt>
                <c:pt idx="4">
                  <c:v>51.9</c:v>
                </c:pt>
                <c:pt idx="5">
                  <c:v>52</c:v>
                </c:pt>
                <c:pt idx="6">
                  <c:v>52.4</c:v>
                </c:pt>
                <c:pt idx="7">
                  <c:v>53</c:v>
                </c:pt>
                <c:pt idx="8">
                  <c:v>53.2</c:v>
                </c:pt>
                <c:pt idx="9">
                  <c:v>53.8</c:v>
                </c:pt>
                <c:pt idx="10">
                  <c:v>54.3</c:v>
                </c:pt>
                <c:pt idx="11">
                  <c:v>54.6</c:v>
                </c:pt>
                <c:pt idx="12">
                  <c:v>55.1</c:v>
                </c:pt>
                <c:pt idx="13">
                  <c:v>55.1</c:v>
                </c:pt>
                <c:pt idx="14">
                  <c:v>55.7</c:v>
                </c:pt>
                <c:pt idx="15">
                  <c:v>56.1</c:v>
                </c:pt>
              </c:numCache>
            </c:numRef>
          </c:val>
          <c:smooth val="0"/>
          <c:extLst>
            <c:ext xmlns:c16="http://schemas.microsoft.com/office/drawing/2014/chart" uri="{C3380CC4-5D6E-409C-BE32-E72D297353CC}">
              <c16:uniqueId val="{00000007-D40B-4986-B574-57704AD5009E}"/>
            </c:ext>
          </c:extLst>
        </c:ser>
        <c:ser>
          <c:idx val="4"/>
          <c:order val="4"/>
          <c:tx>
            <c:strRef>
              <c:f>'Graf. da 3.8 a 3.13...'!$B$110</c:f>
              <c:strCache>
                <c:ptCount val="1"/>
                <c:pt idx="0">
                  <c:v>    Pescara</c:v>
                </c:pt>
              </c:strCache>
            </c:strRef>
          </c:tx>
          <c:spPr>
            <a:ln>
              <a:solidFill>
                <a:srgbClr val="7030A0"/>
              </a:solidFill>
            </a:ln>
          </c:spPr>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3.13...'!$G$110:$V$110</c:f>
              <c:numCache>
                <c:formatCode>General</c:formatCode>
                <c:ptCount val="16"/>
                <c:pt idx="0">
                  <c:v>53.8</c:v>
                </c:pt>
                <c:pt idx="1">
                  <c:v>53.9</c:v>
                </c:pt>
                <c:pt idx="2">
                  <c:v>53.6</c:v>
                </c:pt>
                <c:pt idx="3">
                  <c:v>53.7</c:v>
                </c:pt>
                <c:pt idx="4">
                  <c:v>53.8</c:v>
                </c:pt>
                <c:pt idx="5">
                  <c:v>53.7</c:v>
                </c:pt>
                <c:pt idx="6">
                  <c:v>54.3</c:v>
                </c:pt>
                <c:pt idx="7">
                  <c:v>55</c:v>
                </c:pt>
                <c:pt idx="8">
                  <c:v>55</c:v>
                </c:pt>
                <c:pt idx="9">
                  <c:v>55.7</c:v>
                </c:pt>
                <c:pt idx="10">
                  <c:v>56.2</c:v>
                </c:pt>
                <c:pt idx="11">
                  <c:v>56.7</c:v>
                </c:pt>
                <c:pt idx="12">
                  <c:v>57</c:v>
                </c:pt>
                <c:pt idx="13">
                  <c:v>57.1</c:v>
                </c:pt>
                <c:pt idx="14">
                  <c:v>57.5</c:v>
                </c:pt>
                <c:pt idx="15">
                  <c:v>57.9</c:v>
                </c:pt>
              </c:numCache>
            </c:numRef>
          </c:val>
          <c:smooth val="0"/>
          <c:extLst>
            <c:ext xmlns:c16="http://schemas.microsoft.com/office/drawing/2014/chart" uri="{C3380CC4-5D6E-409C-BE32-E72D297353CC}">
              <c16:uniqueId val="{00000008-D40B-4986-B574-57704AD5009E}"/>
            </c:ext>
          </c:extLst>
        </c:ser>
        <c:ser>
          <c:idx val="5"/>
          <c:order val="5"/>
          <c:tx>
            <c:strRef>
              <c:f>'Graf. da 3.8 a 3.13...'!$B$111</c:f>
              <c:strCache>
                <c:ptCount val="1"/>
                <c:pt idx="0">
                  <c:v>    Chieti</c:v>
                </c:pt>
              </c:strCache>
            </c:strRef>
          </c:tx>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3.13...'!$G$111:$V$111</c:f>
              <c:numCache>
                <c:formatCode>General</c:formatCode>
                <c:ptCount val="16"/>
                <c:pt idx="0">
                  <c:v>54.3</c:v>
                </c:pt>
                <c:pt idx="1">
                  <c:v>54.4</c:v>
                </c:pt>
                <c:pt idx="2">
                  <c:v>53.8</c:v>
                </c:pt>
                <c:pt idx="3">
                  <c:v>53.4</c:v>
                </c:pt>
                <c:pt idx="4">
                  <c:v>53.8</c:v>
                </c:pt>
                <c:pt idx="5">
                  <c:v>53.7</c:v>
                </c:pt>
                <c:pt idx="6">
                  <c:v>54.5</c:v>
                </c:pt>
                <c:pt idx="7">
                  <c:v>55</c:v>
                </c:pt>
                <c:pt idx="8">
                  <c:v>55.5</c:v>
                </c:pt>
                <c:pt idx="9">
                  <c:v>56.3</c:v>
                </c:pt>
                <c:pt idx="10">
                  <c:v>57</c:v>
                </c:pt>
                <c:pt idx="11">
                  <c:v>57.8</c:v>
                </c:pt>
                <c:pt idx="12">
                  <c:v>58.1</c:v>
                </c:pt>
                <c:pt idx="13">
                  <c:v>58.5</c:v>
                </c:pt>
                <c:pt idx="14">
                  <c:v>59.2</c:v>
                </c:pt>
                <c:pt idx="15">
                  <c:v>59.8</c:v>
                </c:pt>
              </c:numCache>
            </c:numRef>
          </c:val>
          <c:smooth val="0"/>
          <c:extLst>
            <c:ext xmlns:c16="http://schemas.microsoft.com/office/drawing/2014/chart" uri="{C3380CC4-5D6E-409C-BE32-E72D297353CC}">
              <c16:uniqueId val="{00000009-D40B-4986-B574-57704AD5009E}"/>
            </c:ext>
          </c:extLst>
        </c:ser>
        <c:dLbls>
          <c:showLegendKey val="0"/>
          <c:showVal val="0"/>
          <c:showCatName val="0"/>
          <c:showSerName val="0"/>
          <c:showPercent val="0"/>
          <c:showBubbleSize val="0"/>
        </c:dLbls>
        <c:smooth val="0"/>
        <c:axId val="57700736"/>
        <c:axId val="57702272"/>
      </c:lineChart>
      <c:catAx>
        <c:axId val="57700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7702272"/>
        <c:crosses val="autoZero"/>
        <c:auto val="1"/>
        <c:lblAlgn val="ctr"/>
        <c:lblOffset val="100"/>
        <c:noMultiLvlLbl val="0"/>
      </c:catAx>
      <c:valAx>
        <c:axId val="57702272"/>
        <c:scaling>
          <c:orientation val="minMax"/>
          <c:max val="60"/>
          <c:min val="48"/>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7700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197069116360456E-2"/>
          <c:y val="5.0925925925925923E-2"/>
          <c:w val="0.91737208561699757"/>
          <c:h val="0.74995807815689708"/>
        </c:manualLayout>
      </c:layout>
      <c:lineChart>
        <c:grouping val="standard"/>
        <c:varyColors val="0"/>
        <c:ser>
          <c:idx val="0"/>
          <c:order val="0"/>
          <c:tx>
            <c:strRef>
              <c:f>'Graf. da 3.8 a 3.13...'!$B$112</c:f>
              <c:strCache>
                <c:ptCount val="1"/>
                <c:pt idx="0">
                  <c:v>Italia</c:v>
                </c:pt>
              </c:strCache>
            </c:strRef>
          </c:tx>
          <c:spPr>
            <a:ln w="19050" cap="rnd">
              <a:solidFill>
                <a:schemeClr val="accent1"/>
              </a:solidFill>
              <a:round/>
            </a:ln>
            <a:effectLst/>
          </c:spPr>
          <c:marker>
            <c:symbol val="none"/>
          </c:marker>
          <c:dLbls>
            <c:dLbl>
              <c:idx val="0"/>
              <c:layout>
                <c:manualLayout>
                  <c:x val="-4.1666666666666664E-2"/>
                  <c:y val="2.77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547-4AB7-9A2F-727D15242522}"/>
                </c:ext>
              </c:extLst>
            </c:dLbl>
            <c:dLbl>
              <c:idx val="1"/>
              <c:layout>
                <c:manualLayout>
                  <c:x val="-3.6111111111111108E-2"/>
                  <c:y val="2.77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547-4AB7-9A2F-727D15242522}"/>
                </c:ext>
              </c:extLst>
            </c:dLbl>
            <c:dLbl>
              <c:idx val="2"/>
              <c:layout>
                <c:manualLayout>
                  <c:x val="-4.4444444444444446E-2"/>
                  <c:y val="3.70370370370370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547-4AB7-9A2F-727D15242522}"/>
                </c:ext>
              </c:extLst>
            </c:dLbl>
            <c:dLbl>
              <c:idx val="3"/>
              <c:layout>
                <c:manualLayout>
                  <c:x val="-4.1666666666666664E-2"/>
                  <c:y val="3.703703703703703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547-4AB7-9A2F-727D15242522}"/>
                </c:ext>
              </c:extLst>
            </c:dLbl>
            <c:dLbl>
              <c:idx val="4"/>
              <c:layout>
                <c:manualLayout>
                  <c:x val="-3.6111111111111059E-2"/>
                  <c:y val="2.31481481481481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547-4AB7-9A2F-727D15242522}"/>
                </c:ext>
              </c:extLst>
            </c:dLbl>
            <c:dLbl>
              <c:idx val="5"/>
              <c:layout>
                <c:manualLayout>
                  <c:x val="-3.8888888888888841E-2"/>
                  <c:y val="2.77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547-4AB7-9A2F-727D15242522}"/>
                </c:ext>
              </c:extLst>
            </c:dLbl>
            <c:dLbl>
              <c:idx val="6"/>
              <c:layout>
                <c:manualLayout>
                  <c:x val="-3.6111111111111108E-2"/>
                  <c:y val="1.38888888888888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547-4AB7-9A2F-727D15242522}"/>
                </c:ext>
              </c:extLst>
            </c:dLbl>
            <c:dLbl>
              <c:idx val="7"/>
              <c:layout>
                <c:manualLayout>
                  <c:x val="-3.888888888888889E-2"/>
                  <c:y val="2.31481481481481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547-4AB7-9A2F-727D15242522}"/>
                </c:ext>
              </c:extLst>
            </c:dLbl>
            <c:dLbl>
              <c:idx val="8"/>
              <c:layout>
                <c:manualLayout>
                  <c:x val="-3.888888888888889E-2"/>
                  <c:y val="2.77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F547-4AB7-9A2F-727D15242522}"/>
                </c:ext>
              </c:extLst>
            </c:dLbl>
            <c:dLbl>
              <c:idx val="9"/>
              <c:layout>
                <c:manualLayout>
                  <c:x val="-4.7222440944881892E-2"/>
                  <c:y val="2.77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F547-4AB7-9A2F-727D15242522}"/>
                </c:ext>
              </c:extLst>
            </c:dLbl>
            <c:dLbl>
              <c:idx val="10"/>
              <c:layout>
                <c:manualLayout>
                  <c:x val="-3.8889107611548554E-2"/>
                  <c:y val="4.16663021289005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F547-4AB7-9A2F-727D15242522}"/>
                </c:ext>
              </c:extLst>
            </c:dLbl>
            <c:dLbl>
              <c:idx val="11"/>
              <c:layout>
                <c:manualLayout>
                  <c:x val="-5.0000218722659667E-2"/>
                  <c:y val="4.166666666666666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F547-4AB7-9A2F-727D15242522}"/>
                </c:ext>
              </c:extLst>
            </c:dLbl>
            <c:dLbl>
              <c:idx val="12"/>
              <c:layout>
                <c:manualLayout>
                  <c:x val="-4.4444444444444543E-2"/>
                  <c:y val="4.16666666666667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F547-4AB7-9A2F-727D15242522}"/>
                </c:ext>
              </c:extLst>
            </c:dLbl>
            <c:dLbl>
              <c:idx val="13"/>
              <c:layout>
                <c:manualLayout>
                  <c:x val="-2.2606763555998416E-2"/>
                  <c:y val="3.62448094293582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F547-4AB7-9A2F-727D15242522}"/>
                </c:ext>
              </c:extLst>
            </c:dLbl>
            <c:dLbl>
              <c:idx val="14"/>
              <c:layout>
                <c:manualLayout>
                  <c:x val="-2.5118626173331573E-2"/>
                  <c:y val="6.0408015715597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F547-4AB7-9A2F-727D15242522}"/>
                </c:ext>
              </c:extLst>
            </c:dLbl>
            <c:dLbl>
              <c:idx val="15"/>
              <c:layout>
                <c:manualLayout>
                  <c:x val="-2.7374332683282744E-2"/>
                  <c:y val="3.450213464978748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F547-4AB7-9A2F-727D15242522}"/>
                </c:ext>
              </c:extLst>
            </c:dLbl>
            <c:spPr>
              <a:noFill/>
              <a:ln>
                <a:noFill/>
              </a:ln>
              <a:effectLst/>
            </c:spPr>
            <c:txPr>
              <a:bodyPr/>
              <a:lstStyle/>
              <a:p>
                <a:pPr>
                  <a:defRPr sz="800">
                    <a:solidFill>
                      <a:schemeClr val="accent5">
                        <a:lumMod val="50000"/>
                      </a:schemeClr>
                    </a:solidFil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3.13...'!$G$112:$V$112</c:f>
              <c:numCache>
                <c:formatCode>General</c:formatCode>
                <c:ptCount val="16"/>
                <c:pt idx="0">
                  <c:v>30.1</c:v>
                </c:pt>
                <c:pt idx="1">
                  <c:v>30.5</c:v>
                </c:pt>
                <c:pt idx="2">
                  <c:v>30.7</c:v>
                </c:pt>
                <c:pt idx="3">
                  <c:v>30.9</c:v>
                </c:pt>
                <c:pt idx="4">
                  <c:v>31.2</c:v>
                </c:pt>
                <c:pt idx="5">
                  <c:v>31.3</c:v>
                </c:pt>
                <c:pt idx="6">
                  <c:v>32</c:v>
                </c:pt>
                <c:pt idx="7">
                  <c:v>32.700000000000003</c:v>
                </c:pt>
                <c:pt idx="8">
                  <c:v>33.1</c:v>
                </c:pt>
                <c:pt idx="9">
                  <c:v>33.700000000000003</c:v>
                </c:pt>
                <c:pt idx="10">
                  <c:v>34.299999999999997</c:v>
                </c:pt>
                <c:pt idx="11">
                  <c:v>34.799999999999997</c:v>
                </c:pt>
                <c:pt idx="12">
                  <c:v>35.200000000000003</c:v>
                </c:pt>
                <c:pt idx="13">
                  <c:v>35.799999999999997</c:v>
                </c:pt>
                <c:pt idx="14">
                  <c:v>36.4</c:v>
                </c:pt>
                <c:pt idx="15">
                  <c:v>36.799999999999997</c:v>
                </c:pt>
              </c:numCache>
            </c:numRef>
          </c:val>
          <c:smooth val="0"/>
          <c:extLst>
            <c:ext xmlns:c16="http://schemas.microsoft.com/office/drawing/2014/chart" uri="{C3380CC4-5D6E-409C-BE32-E72D297353CC}">
              <c16:uniqueId val="{00000010-F547-4AB7-9A2F-727D15242522}"/>
            </c:ext>
          </c:extLst>
        </c:ser>
        <c:ser>
          <c:idx val="1"/>
          <c:order val="1"/>
          <c:tx>
            <c:strRef>
              <c:f>'Graf. da 3.8 a 3.13...'!$B$113</c:f>
              <c:strCache>
                <c:ptCount val="1"/>
                <c:pt idx="0">
                  <c:v>  Abruzzo</c:v>
                </c:pt>
              </c:strCache>
            </c:strRef>
          </c:tx>
          <c:marker>
            <c:symbol val="none"/>
          </c:marker>
          <c:dLbls>
            <c:dLbl>
              <c:idx val="0"/>
              <c:layout>
                <c:manualLayout>
                  <c:x val="-4.1666666666666664E-2"/>
                  <c:y val="-4.11574074074074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F547-4AB7-9A2F-727D15242522}"/>
                </c:ext>
              </c:extLst>
            </c:dLbl>
            <c:dLbl>
              <c:idx val="1"/>
              <c:layout>
                <c:manualLayout>
                  <c:x val="-4.4444444444444446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F547-4AB7-9A2F-727D15242522}"/>
                </c:ext>
              </c:extLst>
            </c:dLbl>
            <c:dLbl>
              <c:idx val="2"/>
              <c:layout>
                <c:manualLayout>
                  <c:x val="-3.6111111111111108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F547-4AB7-9A2F-727D15242522}"/>
                </c:ext>
              </c:extLst>
            </c:dLbl>
            <c:dLbl>
              <c:idx val="3"/>
              <c:layout>
                <c:manualLayout>
                  <c:x val="-2.7777777777777776E-2"/>
                  <c:y val="-2.351851851851851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F547-4AB7-9A2F-727D15242522}"/>
                </c:ext>
              </c:extLst>
            </c:dLbl>
            <c:dLbl>
              <c:idx val="4"/>
              <c:layout>
                <c:manualLayout>
                  <c:x val="-3.888888888888889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F547-4AB7-9A2F-727D15242522}"/>
                </c:ext>
              </c:extLst>
            </c:dLbl>
            <c:dLbl>
              <c:idx val="5"/>
              <c:layout>
                <c:manualLayout>
                  <c:x val="-3.3333333333333284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F547-4AB7-9A2F-727D15242522}"/>
                </c:ext>
              </c:extLst>
            </c:dLbl>
            <c:dLbl>
              <c:idx val="6"/>
              <c:layout>
                <c:manualLayout>
                  <c:x val="-2.5000000000000001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F547-4AB7-9A2F-727D15242522}"/>
                </c:ext>
              </c:extLst>
            </c:dLbl>
            <c:dLbl>
              <c:idx val="7"/>
              <c:layout>
                <c:manualLayout>
                  <c:x val="-3.0555555555555555E-2"/>
                  <c:y val="-1.76388888888888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F547-4AB7-9A2F-727D15242522}"/>
                </c:ext>
              </c:extLst>
            </c:dLbl>
            <c:dLbl>
              <c:idx val="8"/>
              <c:layout>
                <c:manualLayout>
                  <c:x val="-4.7222222222222221E-2"/>
                  <c:y val="-1.76388888888888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F547-4AB7-9A2F-727D15242522}"/>
                </c:ext>
              </c:extLst>
            </c:dLbl>
            <c:dLbl>
              <c:idx val="9"/>
              <c:layout>
                <c:manualLayout>
                  <c:x val="-3.3333333333333437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547-4AB7-9A2F-727D15242522}"/>
                </c:ext>
              </c:extLst>
            </c:dLbl>
            <c:dLbl>
              <c:idx val="10"/>
              <c:layout>
                <c:manualLayout>
                  <c:x val="-3.3333333333333437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F547-4AB7-9A2F-727D15242522}"/>
                </c:ext>
              </c:extLst>
            </c:dLbl>
            <c:dLbl>
              <c:idx val="11"/>
              <c:layout>
                <c:manualLayout>
                  <c:x val="-4.1666666666666768E-2"/>
                  <c:y val="-1.76388888888888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F547-4AB7-9A2F-727D15242522}"/>
                </c:ext>
              </c:extLst>
            </c:dLbl>
            <c:dLbl>
              <c:idx val="12"/>
              <c:layout>
                <c:manualLayout>
                  <c:x val="-4.1666666666666768E-2"/>
                  <c:y val="-2.939814814814817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F547-4AB7-9A2F-727D15242522}"/>
                </c:ext>
              </c:extLst>
            </c:dLbl>
            <c:dLbl>
              <c:idx val="13"/>
              <c:layout>
                <c:manualLayout>
                  <c:x val="-3.014235140799789E-2"/>
                  <c:y val="-3.02040078577985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F547-4AB7-9A2F-727D15242522}"/>
                </c:ext>
              </c:extLst>
            </c:dLbl>
            <c:dLbl>
              <c:idx val="14"/>
              <c:layout>
                <c:manualLayout>
                  <c:x val="-2.5118626173331573E-2"/>
                  <c:y val="-2.416320628623885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F547-4AB7-9A2F-727D15242522}"/>
                </c:ext>
              </c:extLst>
            </c:dLbl>
            <c:dLbl>
              <c:idx val="15"/>
              <c:layout>
                <c:manualLayout>
                  <c:x val="-1.3687166341641372E-2"/>
                  <c:y val="-2.875177887482293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547-4AB7-9A2F-727D15242522}"/>
                </c:ext>
              </c:extLst>
            </c:dLbl>
            <c:numFmt formatCode="#,##0.0" sourceLinked="0"/>
            <c:spPr>
              <a:noFill/>
              <a:ln>
                <a:noFill/>
              </a:ln>
              <a:effectLst/>
            </c:spPr>
            <c:txPr>
              <a:bodyPr/>
              <a:lstStyle/>
              <a:p>
                <a:pPr>
                  <a:defRPr sz="800">
                    <a:solidFill>
                      <a:schemeClr val="accent2">
                        <a:lumMod val="50000"/>
                      </a:schemeClr>
                    </a:solidFil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3.13...'!$G$113:$V$113</c:f>
              <c:numCache>
                <c:formatCode>General</c:formatCode>
                <c:ptCount val="16"/>
                <c:pt idx="0">
                  <c:v>32.799999999999997</c:v>
                </c:pt>
                <c:pt idx="1">
                  <c:v>33</c:v>
                </c:pt>
                <c:pt idx="2">
                  <c:v>32.799999999999997</c:v>
                </c:pt>
                <c:pt idx="3">
                  <c:v>32.700000000000003</c:v>
                </c:pt>
                <c:pt idx="4">
                  <c:v>32.799999999999997</c:v>
                </c:pt>
                <c:pt idx="5">
                  <c:v>32.799999999999997</c:v>
                </c:pt>
                <c:pt idx="6">
                  <c:v>33.4</c:v>
                </c:pt>
                <c:pt idx="7">
                  <c:v>34</c:v>
                </c:pt>
                <c:pt idx="8">
                  <c:v>34.299999999999997</c:v>
                </c:pt>
                <c:pt idx="9">
                  <c:v>35</c:v>
                </c:pt>
                <c:pt idx="10">
                  <c:v>35.700000000000003</c:v>
                </c:pt>
                <c:pt idx="11">
                  <c:v>36.299999999999997</c:v>
                </c:pt>
                <c:pt idx="12">
                  <c:v>36.9</c:v>
                </c:pt>
                <c:pt idx="13">
                  <c:v>37.4</c:v>
                </c:pt>
                <c:pt idx="14">
                  <c:v>38.299999999999997</c:v>
                </c:pt>
                <c:pt idx="15">
                  <c:v>39</c:v>
                </c:pt>
              </c:numCache>
            </c:numRef>
          </c:val>
          <c:smooth val="0"/>
          <c:extLst>
            <c:ext xmlns:c16="http://schemas.microsoft.com/office/drawing/2014/chart" uri="{C3380CC4-5D6E-409C-BE32-E72D297353CC}">
              <c16:uniqueId val="{00000021-F547-4AB7-9A2F-727D15242522}"/>
            </c:ext>
          </c:extLst>
        </c:ser>
        <c:ser>
          <c:idx val="2"/>
          <c:order val="2"/>
          <c:tx>
            <c:strRef>
              <c:f>'Graf. da 3.8 a 3.13...'!$B$114</c:f>
              <c:strCache>
                <c:ptCount val="1"/>
                <c:pt idx="0">
                  <c:v>    L'Aquila</c:v>
                </c:pt>
              </c:strCache>
            </c:strRef>
          </c:tx>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3.13...'!$G$114:$V$114</c:f>
              <c:numCache>
                <c:formatCode>General</c:formatCode>
                <c:ptCount val="16"/>
                <c:pt idx="0">
                  <c:v>33.4</c:v>
                </c:pt>
                <c:pt idx="1">
                  <c:v>33.5</c:v>
                </c:pt>
                <c:pt idx="2">
                  <c:v>33.200000000000003</c:v>
                </c:pt>
                <c:pt idx="3">
                  <c:v>33.200000000000003</c:v>
                </c:pt>
                <c:pt idx="4" formatCode="0.0">
                  <c:v>33</c:v>
                </c:pt>
                <c:pt idx="5">
                  <c:v>32.6</c:v>
                </c:pt>
                <c:pt idx="6">
                  <c:v>33.200000000000003</c:v>
                </c:pt>
                <c:pt idx="7">
                  <c:v>33.6</c:v>
                </c:pt>
                <c:pt idx="8">
                  <c:v>34</c:v>
                </c:pt>
                <c:pt idx="9">
                  <c:v>34.799999999999997</c:v>
                </c:pt>
                <c:pt idx="10">
                  <c:v>35.5</c:v>
                </c:pt>
                <c:pt idx="11">
                  <c:v>36.1</c:v>
                </c:pt>
                <c:pt idx="12">
                  <c:v>36.799999999999997</c:v>
                </c:pt>
                <c:pt idx="13">
                  <c:v>37.700000000000003</c:v>
                </c:pt>
                <c:pt idx="14">
                  <c:v>38.9</c:v>
                </c:pt>
                <c:pt idx="15">
                  <c:v>39.799999999999997</c:v>
                </c:pt>
              </c:numCache>
            </c:numRef>
          </c:val>
          <c:smooth val="0"/>
          <c:extLst>
            <c:ext xmlns:c16="http://schemas.microsoft.com/office/drawing/2014/chart" uri="{C3380CC4-5D6E-409C-BE32-E72D297353CC}">
              <c16:uniqueId val="{00000022-F547-4AB7-9A2F-727D15242522}"/>
            </c:ext>
          </c:extLst>
        </c:ser>
        <c:ser>
          <c:idx val="3"/>
          <c:order val="3"/>
          <c:tx>
            <c:strRef>
              <c:f>'Graf. da 3.8 a 3.13...'!$B$115</c:f>
              <c:strCache>
                <c:ptCount val="1"/>
                <c:pt idx="0">
                  <c:v>    Teramo</c:v>
                </c:pt>
              </c:strCache>
            </c:strRef>
          </c:tx>
          <c:spPr>
            <a:ln>
              <a:solidFill>
                <a:srgbClr val="FFFF00"/>
              </a:solidFill>
            </a:ln>
          </c:spPr>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3.13...'!$G$115:$V$115</c:f>
              <c:numCache>
                <c:formatCode>General</c:formatCode>
                <c:ptCount val="16"/>
                <c:pt idx="0">
                  <c:v>31.2</c:v>
                </c:pt>
                <c:pt idx="1">
                  <c:v>31.5</c:v>
                </c:pt>
                <c:pt idx="2">
                  <c:v>31.5</c:v>
                </c:pt>
                <c:pt idx="3">
                  <c:v>31.5</c:v>
                </c:pt>
                <c:pt idx="4">
                  <c:v>31.5</c:v>
                </c:pt>
                <c:pt idx="5">
                  <c:v>31.7</c:v>
                </c:pt>
                <c:pt idx="6">
                  <c:v>32.1</c:v>
                </c:pt>
                <c:pt idx="7">
                  <c:v>32.9</c:v>
                </c:pt>
                <c:pt idx="8">
                  <c:v>33.1</c:v>
                </c:pt>
                <c:pt idx="9">
                  <c:v>33.799999999999997</c:v>
                </c:pt>
                <c:pt idx="10">
                  <c:v>34.4</c:v>
                </c:pt>
                <c:pt idx="11">
                  <c:v>34.9</c:v>
                </c:pt>
                <c:pt idx="12">
                  <c:v>35.5</c:v>
                </c:pt>
                <c:pt idx="13">
                  <c:v>35.799999999999997</c:v>
                </c:pt>
                <c:pt idx="14">
                  <c:v>36.6</c:v>
                </c:pt>
                <c:pt idx="15">
                  <c:v>37.1</c:v>
                </c:pt>
              </c:numCache>
            </c:numRef>
          </c:val>
          <c:smooth val="0"/>
          <c:extLst>
            <c:ext xmlns:c16="http://schemas.microsoft.com/office/drawing/2014/chart" uri="{C3380CC4-5D6E-409C-BE32-E72D297353CC}">
              <c16:uniqueId val="{00000023-F547-4AB7-9A2F-727D15242522}"/>
            </c:ext>
          </c:extLst>
        </c:ser>
        <c:ser>
          <c:idx val="4"/>
          <c:order val="4"/>
          <c:tx>
            <c:strRef>
              <c:f>'Graf. da 3.8 a 3.13...'!$B$116</c:f>
              <c:strCache>
                <c:ptCount val="1"/>
                <c:pt idx="0">
                  <c:v>    Pescara</c:v>
                </c:pt>
              </c:strCache>
            </c:strRef>
          </c:tx>
          <c:spPr>
            <a:ln>
              <a:solidFill>
                <a:srgbClr val="7030A0"/>
              </a:solidFill>
            </a:ln>
          </c:spPr>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3.13...'!$G$116:$V$116</c:f>
              <c:numCache>
                <c:formatCode>General</c:formatCode>
                <c:ptCount val="16"/>
                <c:pt idx="0">
                  <c:v>32.299999999999997</c:v>
                </c:pt>
                <c:pt idx="1">
                  <c:v>32.5</c:v>
                </c:pt>
                <c:pt idx="2">
                  <c:v>32.4</c:v>
                </c:pt>
                <c:pt idx="3">
                  <c:v>32.5</c:v>
                </c:pt>
                <c:pt idx="4">
                  <c:v>32.6</c:v>
                </c:pt>
                <c:pt idx="5">
                  <c:v>32.6</c:v>
                </c:pt>
                <c:pt idx="6">
                  <c:v>33.200000000000003</c:v>
                </c:pt>
                <c:pt idx="7">
                  <c:v>33.799999999999997</c:v>
                </c:pt>
                <c:pt idx="8">
                  <c:v>34</c:v>
                </c:pt>
                <c:pt idx="9">
                  <c:v>34.6</c:v>
                </c:pt>
                <c:pt idx="10">
                  <c:v>35.200000000000003</c:v>
                </c:pt>
                <c:pt idx="11">
                  <c:v>35.799999999999997</c:v>
                </c:pt>
                <c:pt idx="12">
                  <c:v>36.200000000000003</c:v>
                </c:pt>
                <c:pt idx="13">
                  <c:v>36.700000000000003</c:v>
                </c:pt>
                <c:pt idx="14">
                  <c:v>37.4</c:v>
                </c:pt>
                <c:pt idx="15">
                  <c:v>37.9</c:v>
                </c:pt>
              </c:numCache>
            </c:numRef>
          </c:val>
          <c:smooth val="0"/>
          <c:extLst>
            <c:ext xmlns:c16="http://schemas.microsoft.com/office/drawing/2014/chart" uri="{C3380CC4-5D6E-409C-BE32-E72D297353CC}">
              <c16:uniqueId val="{00000024-F547-4AB7-9A2F-727D15242522}"/>
            </c:ext>
          </c:extLst>
        </c:ser>
        <c:ser>
          <c:idx val="5"/>
          <c:order val="5"/>
          <c:tx>
            <c:strRef>
              <c:f>'Graf. da 3.8 a 3.13...'!$B$117</c:f>
              <c:strCache>
                <c:ptCount val="1"/>
                <c:pt idx="0">
                  <c:v>    Chieti</c:v>
                </c:pt>
              </c:strCache>
            </c:strRef>
          </c:tx>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3.13...'!$G$117:$V$117</c:f>
              <c:numCache>
                <c:formatCode>General</c:formatCode>
                <c:ptCount val="16"/>
                <c:pt idx="0">
                  <c:v>33.9</c:v>
                </c:pt>
                <c:pt idx="1">
                  <c:v>34.200000000000003</c:v>
                </c:pt>
                <c:pt idx="2">
                  <c:v>33.799999999999997</c:v>
                </c:pt>
                <c:pt idx="3">
                  <c:v>33.6</c:v>
                </c:pt>
                <c:pt idx="4">
                  <c:v>33.9</c:v>
                </c:pt>
                <c:pt idx="5">
                  <c:v>33.9</c:v>
                </c:pt>
                <c:pt idx="6">
                  <c:v>34.700000000000003</c:v>
                </c:pt>
                <c:pt idx="7">
                  <c:v>35.200000000000003</c:v>
                </c:pt>
                <c:pt idx="8">
                  <c:v>35.700000000000003</c:v>
                </c:pt>
                <c:pt idx="9">
                  <c:v>36.5</c:v>
                </c:pt>
                <c:pt idx="10">
                  <c:v>37.4</c:v>
                </c:pt>
                <c:pt idx="11">
                  <c:v>38.1</c:v>
                </c:pt>
                <c:pt idx="12">
                  <c:v>38.6</c:v>
                </c:pt>
                <c:pt idx="13">
                  <c:v>39.200000000000003</c:v>
                </c:pt>
                <c:pt idx="14">
                  <c:v>40</c:v>
                </c:pt>
                <c:pt idx="15">
                  <c:v>40.700000000000003</c:v>
                </c:pt>
              </c:numCache>
            </c:numRef>
          </c:val>
          <c:smooth val="0"/>
          <c:extLst>
            <c:ext xmlns:c16="http://schemas.microsoft.com/office/drawing/2014/chart" uri="{C3380CC4-5D6E-409C-BE32-E72D297353CC}">
              <c16:uniqueId val="{00000025-F547-4AB7-9A2F-727D15242522}"/>
            </c:ext>
          </c:extLst>
        </c:ser>
        <c:dLbls>
          <c:showLegendKey val="0"/>
          <c:showVal val="0"/>
          <c:showCatName val="0"/>
          <c:showSerName val="0"/>
          <c:showPercent val="0"/>
          <c:showBubbleSize val="0"/>
        </c:dLbls>
        <c:smooth val="0"/>
        <c:axId val="56559488"/>
        <c:axId val="56561024"/>
      </c:lineChart>
      <c:catAx>
        <c:axId val="56559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6561024"/>
        <c:crosses val="autoZero"/>
        <c:auto val="1"/>
        <c:lblAlgn val="ctr"/>
        <c:lblOffset val="100"/>
        <c:noMultiLvlLbl val="0"/>
      </c:catAx>
      <c:valAx>
        <c:axId val="56561024"/>
        <c:scaling>
          <c:orientation val="minMax"/>
          <c:min val="25"/>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6559488"/>
        <c:crosses val="autoZero"/>
        <c:crossBetween val="between"/>
      </c:valAx>
      <c:spPr>
        <a:noFill/>
        <a:ln>
          <a:noFill/>
        </a:ln>
        <a:effectLst/>
      </c:spPr>
    </c:plotArea>
    <c:legend>
      <c:legendPos val="b"/>
      <c:layout>
        <c:manualLayout>
          <c:xMode val="edge"/>
          <c:yMode val="edge"/>
          <c:x val="0.05"/>
          <c:y val="0.89024305555555561"/>
          <c:w val="0.9"/>
          <c:h val="9.211805555555555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461067366579174E-2"/>
          <c:y val="6.4675925925925928E-2"/>
          <c:w val="0.89698337707786524"/>
          <c:h val="0.70008564814814822"/>
        </c:manualLayout>
      </c:layout>
      <c:lineChart>
        <c:grouping val="standard"/>
        <c:varyColors val="0"/>
        <c:ser>
          <c:idx val="0"/>
          <c:order val="0"/>
          <c:tx>
            <c:strRef>
              <c:f>'Graf. da 3.8 a 3.13...'!$B$118</c:f>
              <c:strCache>
                <c:ptCount val="1"/>
                <c:pt idx="0">
                  <c:v>Italia</c:v>
                </c:pt>
              </c:strCache>
            </c:strRef>
          </c:tx>
          <c:spPr>
            <a:ln w="19050" cap="rnd">
              <a:solidFill>
                <a:schemeClr val="accent1"/>
              </a:solidFill>
              <a:round/>
            </a:ln>
            <a:effectLst/>
          </c:spPr>
          <c:marker>
            <c:symbol val="none"/>
          </c:marker>
          <c:dLbls>
            <c:dLbl>
              <c:idx val="0"/>
              <c:layout>
                <c:manualLayout>
                  <c:x val="-4.1666666666666664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7C5-4850-8371-E5B59E0A6B3B}"/>
                </c:ext>
              </c:extLst>
            </c:dLbl>
            <c:dLbl>
              <c:idx val="1"/>
              <c:layout>
                <c:manualLayout>
                  <c:x val="-4.1666666666666664E-2"/>
                  <c:y val="5.291666666666666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7C5-4850-8371-E5B59E0A6B3B}"/>
                </c:ext>
              </c:extLst>
            </c:dLbl>
            <c:dLbl>
              <c:idx val="2"/>
              <c:layout>
                <c:manualLayout>
                  <c:x val="-4.1666666666666664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7C5-4850-8371-E5B59E0A6B3B}"/>
                </c:ext>
              </c:extLst>
            </c:dLbl>
            <c:dLbl>
              <c:idx val="3"/>
              <c:layout>
                <c:manualLayout>
                  <c:x val="-4.7222222222222221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7C5-4850-8371-E5B59E0A6B3B}"/>
                </c:ext>
              </c:extLst>
            </c:dLbl>
            <c:dLbl>
              <c:idx val="4"/>
              <c:layout>
                <c:manualLayout>
                  <c:x val="-4.1666666666666616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7C5-4850-8371-E5B59E0A6B3B}"/>
                </c:ext>
              </c:extLst>
            </c:dLbl>
            <c:dLbl>
              <c:idx val="5"/>
              <c:layout>
                <c:manualLayout>
                  <c:x val="-3.888888888888889E-2"/>
                  <c:y val="1.76388888888888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7C5-4850-8371-E5B59E0A6B3B}"/>
                </c:ext>
              </c:extLst>
            </c:dLbl>
            <c:dLbl>
              <c:idx val="6"/>
              <c:layout>
                <c:manualLayout>
                  <c:x val="-3.888888888888889E-2"/>
                  <c:y val="4.11574074074074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7C5-4850-8371-E5B59E0A6B3B}"/>
                </c:ext>
              </c:extLst>
            </c:dLbl>
            <c:dLbl>
              <c:idx val="7"/>
              <c:layout>
                <c:manualLayout>
                  <c:x val="-3.3333333333333333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7C5-4850-8371-E5B59E0A6B3B}"/>
                </c:ext>
              </c:extLst>
            </c:dLbl>
            <c:dLbl>
              <c:idx val="8"/>
              <c:layout>
                <c:manualLayout>
                  <c:x val="-3.3333333333333333E-2"/>
                  <c:y val="6.467592592592592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7C5-4850-8371-E5B59E0A6B3B}"/>
                </c:ext>
              </c:extLst>
            </c:dLbl>
            <c:dLbl>
              <c:idx val="9"/>
              <c:layout>
                <c:manualLayout>
                  <c:x val="-3.0555555555555555E-2"/>
                  <c:y val="4.703703703703703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17C5-4850-8371-E5B59E0A6B3B}"/>
                </c:ext>
              </c:extLst>
            </c:dLbl>
            <c:dLbl>
              <c:idx val="10"/>
              <c:layout>
                <c:manualLayout>
                  <c:x val="-3.6111111111111108E-2"/>
                  <c:y val="4.11574074074074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17C5-4850-8371-E5B59E0A6B3B}"/>
                </c:ext>
              </c:extLst>
            </c:dLbl>
            <c:dLbl>
              <c:idx val="11"/>
              <c:layout>
                <c:manualLayout>
                  <c:x val="-3.888888888888889E-2"/>
                  <c:y val="4.11574074074074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7C5-4850-8371-E5B59E0A6B3B}"/>
                </c:ext>
              </c:extLst>
            </c:dLbl>
            <c:dLbl>
              <c:idx val="12"/>
              <c:layout>
                <c:manualLayout>
                  <c:x val="-2.7777777777777776E-2"/>
                  <c:y val="4.11574074074074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7C5-4850-8371-E5B59E0A6B3B}"/>
                </c:ext>
              </c:extLst>
            </c:dLbl>
            <c:dLbl>
              <c:idx val="13"/>
              <c:layout>
                <c:manualLayout>
                  <c:x val="-2.4253472222222221E-2"/>
                  <c:y val="4.115740740740735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7C5-4850-8371-E5B59E0A6B3B}"/>
                </c:ext>
              </c:extLst>
            </c:dLbl>
            <c:dLbl>
              <c:idx val="14"/>
              <c:layout>
                <c:manualLayout>
                  <c:x val="-2.6458333333333334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17C5-4850-8371-E5B59E0A6B3B}"/>
                </c:ext>
              </c:extLst>
            </c:dLbl>
            <c:dLbl>
              <c:idx val="15"/>
              <c:layout>
                <c:manualLayout>
                  <c:x val="-2.2048611111111113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17C5-4850-8371-E5B59E0A6B3B}"/>
                </c:ext>
              </c:extLst>
            </c:dLbl>
            <c:spPr>
              <a:noFill/>
              <a:ln>
                <a:noFill/>
              </a:ln>
              <a:effectLst/>
            </c:spPr>
            <c:txPr>
              <a:bodyPr/>
              <a:lstStyle/>
              <a:p>
                <a:pPr>
                  <a:defRPr sz="800">
                    <a:solidFill>
                      <a:schemeClr val="accent5">
                        <a:lumMod val="50000"/>
                      </a:schemeClr>
                    </a:solidFil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3.13...'!$G$118:$V$118</c:f>
              <c:numCache>
                <c:formatCode>0.0</c:formatCode>
                <c:ptCount val="16"/>
                <c:pt idx="0">
                  <c:v>140.6</c:v>
                </c:pt>
                <c:pt idx="1">
                  <c:v>142.30000000000001</c:v>
                </c:pt>
                <c:pt idx="2">
                  <c:v>143.4</c:v>
                </c:pt>
                <c:pt idx="3">
                  <c:v>144.1</c:v>
                </c:pt>
                <c:pt idx="4">
                  <c:v>144.80000000000001</c:v>
                </c:pt>
                <c:pt idx="5">
                  <c:v>145.69999999999999</c:v>
                </c:pt>
                <c:pt idx="6">
                  <c:v>148.6</c:v>
                </c:pt>
                <c:pt idx="7">
                  <c:v>151.4</c:v>
                </c:pt>
                <c:pt idx="8">
                  <c:v>154.1</c:v>
                </c:pt>
                <c:pt idx="9">
                  <c:v>157.69999999999999</c:v>
                </c:pt>
                <c:pt idx="10">
                  <c:v>161.4</c:v>
                </c:pt>
                <c:pt idx="11" formatCode="General">
                  <c:v>165.3</c:v>
                </c:pt>
                <c:pt idx="12" formatCode="General">
                  <c:v>168.9</c:v>
                </c:pt>
                <c:pt idx="13" formatCode="General">
                  <c:v>174</c:v>
                </c:pt>
                <c:pt idx="14" formatCode="General">
                  <c:v>179.4</c:v>
                </c:pt>
                <c:pt idx="15" formatCode="General">
                  <c:v>183.3</c:v>
                </c:pt>
              </c:numCache>
            </c:numRef>
          </c:val>
          <c:smooth val="0"/>
          <c:extLst>
            <c:ext xmlns:c16="http://schemas.microsoft.com/office/drawing/2014/chart" uri="{C3380CC4-5D6E-409C-BE32-E72D297353CC}">
              <c16:uniqueId val="{00000010-17C5-4850-8371-E5B59E0A6B3B}"/>
            </c:ext>
          </c:extLst>
        </c:ser>
        <c:ser>
          <c:idx val="1"/>
          <c:order val="1"/>
          <c:tx>
            <c:strRef>
              <c:f>'Graf. da 3.8 a 3.13...'!$B$119</c:f>
              <c:strCache>
                <c:ptCount val="1"/>
                <c:pt idx="0">
                  <c:v>  Abruzzo</c:v>
                </c:pt>
              </c:strCache>
            </c:strRef>
          </c:tx>
          <c:marker>
            <c:symbol val="none"/>
          </c:marker>
          <c:dLbls>
            <c:dLbl>
              <c:idx val="0"/>
              <c:layout>
                <c:manualLayout>
                  <c:x val="-4.1666666666666664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17C5-4850-8371-E5B59E0A6B3B}"/>
                </c:ext>
              </c:extLst>
            </c:dLbl>
            <c:dLbl>
              <c:idx val="1"/>
              <c:layout>
                <c:manualLayout>
                  <c:x val="-4.7222222222222221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17C5-4850-8371-E5B59E0A6B3B}"/>
                </c:ext>
              </c:extLst>
            </c:dLbl>
            <c:dLbl>
              <c:idx val="2"/>
              <c:layout>
                <c:manualLayout>
                  <c:x val="-3.888888888888889E-2"/>
                  <c:y val="3.527777777777783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17C5-4850-8371-E5B59E0A6B3B}"/>
                </c:ext>
              </c:extLst>
            </c:dLbl>
            <c:dLbl>
              <c:idx val="3"/>
              <c:layout>
                <c:manualLayout>
                  <c:x val="-4.1666666666666664E-2"/>
                  <c:y val="3.527731481481481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17C5-4850-8371-E5B59E0A6B3B}"/>
                </c:ext>
              </c:extLst>
            </c:dLbl>
            <c:dLbl>
              <c:idx val="4"/>
              <c:layout>
                <c:manualLayout>
                  <c:x val="-3.6111111111111059E-2"/>
                  <c:y val="4.115740740740740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5-17C5-4850-8371-E5B59E0A6B3B}"/>
                </c:ext>
              </c:extLst>
            </c:dLbl>
            <c:dLbl>
              <c:idx val="5"/>
              <c:layout>
                <c:manualLayout>
                  <c:x val="-3.3333333333333333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6-17C5-4850-8371-E5B59E0A6B3B}"/>
                </c:ext>
              </c:extLst>
            </c:dLbl>
            <c:dLbl>
              <c:idx val="6"/>
              <c:layout>
                <c:manualLayout>
                  <c:x val="-3.0555555555555555E-2"/>
                  <c:y val="3.527777777777777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7-17C5-4850-8371-E5B59E0A6B3B}"/>
                </c:ext>
              </c:extLst>
            </c:dLbl>
            <c:dLbl>
              <c:idx val="7"/>
              <c:layout>
                <c:manualLayout>
                  <c:x val="-4.1666666666666664E-2"/>
                  <c:y val="-1.763888888888888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8-17C5-4850-8371-E5B59E0A6B3B}"/>
                </c:ext>
              </c:extLst>
            </c:dLbl>
            <c:dLbl>
              <c:idx val="8"/>
              <c:layout>
                <c:manualLayout>
                  <c:x val="-3.6111111111111108E-2"/>
                  <c:y val="-2.351851851851851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9-17C5-4850-8371-E5B59E0A6B3B}"/>
                </c:ext>
              </c:extLst>
            </c:dLbl>
            <c:dLbl>
              <c:idx val="9"/>
              <c:layout>
                <c:manualLayout>
                  <c:x val="-3.3333333333333333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17C5-4850-8371-E5B59E0A6B3B}"/>
                </c:ext>
              </c:extLst>
            </c:dLbl>
            <c:dLbl>
              <c:idx val="10"/>
              <c:layout>
                <c:manualLayout>
                  <c:x val="-3.6111111111111108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B-17C5-4850-8371-E5B59E0A6B3B}"/>
                </c:ext>
              </c:extLst>
            </c:dLbl>
            <c:dLbl>
              <c:idx val="11"/>
              <c:layout>
                <c:manualLayout>
                  <c:x val="-3.888888888888889E-2"/>
                  <c:y val="-2.351851851851851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C-17C5-4850-8371-E5B59E0A6B3B}"/>
                </c:ext>
              </c:extLst>
            </c:dLbl>
            <c:dLbl>
              <c:idx val="12"/>
              <c:layout>
                <c:manualLayout>
                  <c:x val="-2.5000000000000001E-2"/>
                  <c:y val="-2.351851851851851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D-17C5-4850-8371-E5B59E0A6B3B}"/>
                </c:ext>
              </c:extLst>
            </c:dLbl>
            <c:dLbl>
              <c:idx val="13"/>
              <c:layout>
                <c:manualLayout>
                  <c:x val="-3.0868055555555555E-2"/>
                  <c:y val="-2.939814814814814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E-17C5-4850-8371-E5B59E0A6B3B}"/>
                </c:ext>
              </c:extLst>
            </c:dLbl>
            <c:dLbl>
              <c:idx val="14"/>
              <c:layout>
                <c:manualLayout>
                  <c:x val="-3.3072916666666827E-2"/>
                  <c:y val="-2.35185185185185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F-17C5-4850-8371-E5B59E0A6B3B}"/>
                </c:ext>
              </c:extLst>
            </c:dLbl>
            <c:dLbl>
              <c:idx val="15"/>
              <c:layout>
                <c:manualLayout>
                  <c:x val="-3.0868055555555555E-2"/>
                  <c:y val="-2.3518518518518518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17C5-4850-8371-E5B59E0A6B3B}"/>
                </c:ext>
              </c:extLst>
            </c:dLbl>
            <c:spPr>
              <a:noFill/>
              <a:ln>
                <a:noFill/>
              </a:ln>
              <a:effectLst/>
            </c:spPr>
            <c:txPr>
              <a:bodyPr/>
              <a:lstStyle/>
              <a:p>
                <a:pPr>
                  <a:defRPr sz="800">
                    <a:solidFill>
                      <a:schemeClr val="accent2">
                        <a:lumMod val="50000"/>
                      </a:schemeClr>
                    </a:solidFill>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3.13...'!$G$119:$V$119</c:f>
              <c:numCache>
                <c:formatCode>0.0</c:formatCode>
                <c:ptCount val="16"/>
                <c:pt idx="0">
                  <c:v>159.1</c:v>
                </c:pt>
                <c:pt idx="1">
                  <c:v>161.5</c:v>
                </c:pt>
                <c:pt idx="2">
                  <c:v>162.1</c:v>
                </c:pt>
                <c:pt idx="3">
                  <c:v>162.9</c:v>
                </c:pt>
                <c:pt idx="4">
                  <c:v>163.9</c:v>
                </c:pt>
                <c:pt idx="5">
                  <c:v>164.4</c:v>
                </c:pt>
                <c:pt idx="6">
                  <c:v>167.6</c:v>
                </c:pt>
                <c:pt idx="7">
                  <c:v>170</c:v>
                </c:pt>
                <c:pt idx="8">
                  <c:v>172.5</c:v>
                </c:pt>
                <c:pt idx="9">
                  <c:v>176.2</c:v>
                </c:pt>
                <c:pt idx="10">
                  <c:v>180.1</c:v>
                </c:pt>
                <c:pt idx="11" formatCode="General">
                  <c:v>183.9</c:v>
                </c:pt>
                <c:pt idx="12" formatCode="General">
                  <c:v>187.6</c:v>
                </c:pt>
                <c:pt idx="13" formatCode="General">
                  <c:v>192.5</c:v>
                </c:pt>
                <c:pt idx="14" formatCode="General">
                  <c:v>198.5</c:v>
                </c:pt>
                <c:pt idx="15" formatCode="General">
                  <c:v>203.5</c:v>
                </c:pt>
              </c:numCache>
            </c:numRef>
          </c:val>
          <c:smooth val="0"/>
          <c:extLst>
            <c:ext xmlns:c16="http://schemas.microsoft.com/office/drawing/2014/chart" uri="{C3380CC4-5D6E-409C-BE32-E72D297353CC}">
              <c16:uniqueId val="{00000021-17C5-4850-8371-E5B59E0A6B3B}"/>
            </c:ext>
          </c:extLst>
        </c:ser>
        <c:ser>
          <c:idx val="2"/>
          <c:order val="2"/>
          <c:tx>
            <c:strRef>
              <c:f>'Graf. da 3.8 a 3.13...'!$B$120</c:f>
              <c:strCache>
                <c:ptCount val="1"/>
                <c:pt idx="0">
                  <c:v>    L'Aquila</c:v>
                </c:pt>
              </c:strCache>
            </c:strRef>
          </c:tx>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3.13...'!$G$120:$V$120</c:f>
              <c:numCache>
                <c:formatCode>0.0</c:formatCode>
                <c:ptCount val="16"/>
                <c:pt idx="0">
                  <c:v>173.3</c:v>
                </c:pt>
                <c:pt idx="1">
                  <c:v>175.9</c:v>
                </c:pt>
                <c:pt idx="2">
                  <c:v>176</c:v>
                </c:pt>
                <c:pt idx="3">
                  <c:v>176.6</c:v>
                </c:pt>
                <c:pt idx="4">
                  <c:v>177.3</c:v>
                </c:pt>
                <c:pt idx="5">
                  <c:v>176.4</c:v>
                </c:pt>
                <c:pt idx="6">
                  <c:v>178.9</c:v>
                </c:pt>
                <c:pt idx="7">
                  <c:v>179.2</c:v>
                </c:pt>
                <c:pt idx="8">
                  <c:v>182.6</c:v>
                </c:pt>
                <c:pt idx="9">
                  <c:v>186.6</c:v>
                </c:pt>
                <c:pt idx="10">
                  <c:v>189.7</c:v>
                </c:pt>
                <c:pt idx="11" formatCode="General">
                  <c:v>193.1</c:v>
                </c:pt>
                <c:pt idx="12" formatCode="General">
                  <c:v>197.3</c:v>
                </c:pt>
                <c:pt idx="13" formatCode="General">
                  <c:v>202.9</c:v>
                </c:pt>
                <c:pt idx="14" formatCode="General">
                  <c:v>209.7</c:v>
                </c:pt>
                <c:pt idx="15" formatCode="General">
                  <c:v>214.7</c:v>
                </c:pt>
              </c:numCache>
            </c:numRef>
          </c:val>
          <c:smooth val="0"/>
          <c:extLst>
            <c:ext xmlns:c16="http://schemas.microsoft.com/office/drawing/2014/chart" uri="{C3380CC4-5D6E-409C-BE32-E72D297353CC}">
              <c16:uniqueId val="{00000022-17C5-4850-8371-E5B59E0A6B3B}"/>
            </c:ext>
          </c:extLst>
        </c:ser>
        <c:ser>
          <c:idx val="3"/>
          <c:order val="3"/>
          <c:tx>
            <c:strRef>
              <c:f>'Graf. da 3.8 a 3.13...'!$B$121</c:f>
              <c:strCache>
                <c:ptCount val="1"/>
                <c:pt idx="0">
                  <c:v>    Teramo</c:v>
                </c:pt>
              </c:strCache>
            </c:strRef>
          </c:tx>
          <c:spPr>
            <a:ln>
              <a:solidFill>
                <a:srgbClr val="FFFF00"/>
              </a:solidFill>
            </a:ln>
          </c:spPr>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3.13...'!$G$121:$V$121</c:f>
              <c:numCache>
                <c:formatCode>0.0</c:formatCode>
                <c:ptCount val="16"/>
                <c:pt idx="0">
                  <c:v>145.80000000000001</c:v>
                </c:pt>
                <c:pt idx="1">
                  <c:v>149.19999999999999</c:v>
                </c:pt>
                <c:pt idx="2">
                  <c:v>150.80000000000001</c:v>
                </c:pt>
                <c:pt idx="3">
                  <c:v>152.30000000000001</c:v>
                </c:pt>
                <c:pt idx="4">
                  <c:v>154.19999999999999</c:v>
                </c:pt>
                <c:pt idx="5">
                  <c:v>156</c:v>
                </c:pt>
                <c:pt idx="6">
                  <c:v>158.5</c:v>
                </c:pt>
                <c:pt idx="7">
                  <c:v>163.1</c:v>
                </c:pt>
                <c:pt idx="8">
                  <c:v>165</c:v>
                </c:pt>
                <c:pt idx="9">
                  <c:v>168.6</c:v>
                </c:pt>
                <c:pt idx="10">
                  <c:v>172.8</c:v>
                </c:pt>
                <c:pt idx="11" formatCode="General">
                  <c:v>176.7</c:v>
                </c:pt>
                <c:pt idx="12" formatCode="General">
                  <c:v>180.7</c:v>
                </c:pt>
                <c:pt idx="13" formatCode="General">
                  <c:v>184.8</c:v>
                </c:pt>
                <c:pt idx="14" formatCode="General">
                  <c:v>191.2</c:v>
                </c:pt>
                <c:pt idx="15" formatCode="General">
                  <c:v>196.1</c:v>
                </c:pt>
              </c:numCache>
            </c:numRef>
          </c:val>
          <c:smooth val="0"/>
          <c:extLst>
            <c:ext xmlns:c16="http://schemas.microsoft.com/office/drawing/2014/chart" uri="{C3380CC4-5D6E-409C-BE32-E72D297353CC}">
              <c16:uniqueId val="{00000023-17C5-4850-8371-E5B59E0A6B3B}"/>
            </c:ext>
          </c:extLst>
        </c:ser>
        <c:ser>
          <c:idx val="4"/>
          <c:order val="4"/>
          <c:tx>
            <c:strRef>
              <c:f>'Graf. da 3.8 a 3.13...'!$B$122</c:f>
              <c:strCache>
                <c:ptCount val="1"/>
                <c:pt idx="0">
                  <c:v>    Pescara</c:v>
                </c:pt>
              </c:strCache>
            </c:strRef>
          </c:tx>
          <c:spPr>
            <a:ln>
              <a:solidFill>
                <a:srgbClr val="7030A0"/>
              </a:solidFill>
            </a:ln>
          </c:spPr>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3.13...'!$G$122:$V$122</c:f>
              <c:numCache>
                <c:formatCode>0.0</c:formatCode>
                <c:ptCount val="16"/>
                <c:pt idx="0">
                  <c:v>150.30000000000001</c:v>
                </c:pt>
                <c:pt idx="1">
                  <c:v>151.9</c:v>
                </c:pt>
                <c:pt idx="2">
                  <c:v>152.6</c:v>
                </c:pt>
                <c:pt idx="3">
                  <c:v>153.4</c:v>
                </c:pt>
                <c:pt idx="4">
                  <c:v>154.19999999999999</c:v>
                </c:pt>
                <c:pt idx="5">
                  <c:v>154.4</c:v>
                </c:pt>
                <c:pt idx="6">
                  <c:v>157.30000000000001</c:v>
                </c:pt>
                <c:pt idx="7">
                  <c:v>160</c:v>
                </c:pt>
                <c:pt idx="8">
                  <c:v>161.30000000000001</c:v>
                </c:pt>
                <c:pt idx="9">
                  <c:v>164.3</c:v>
                </c:pt>
                <c:pt idx="10">
                  <c:v>167.3</c:v>
                </c:pt>
                <c:pt idx="11" formatCode="General">
                  <c:v>171</c:v>
                </c:pt>
                <c:pt idx="12" formatCode="General">
                  <c:v>174.9</c:v>
                </c:pt>
                <c:pt idx="13" formatCode="General">
                  <c:v>179.8</c:v>
                </c:pt>
                <c:pt idx="14" formatCode="General">
                  <c:v>185.2</c:v>
                </c:pt>
                <c:pt idx="15" formatCode="General">
                  <c:v>189.4</c:v>
                </c:pt>
              </c:numCache>
            </c:numRef>
          </c:val>
          <c:smooth val="0"/>
          <c:extLst>
            <c:ext xmlns:c16="http://schemas.microsoft.com/office/drawing/2014/chart" uri="{C3380CC4-5D6E-409C-BE32-E72D297353CC}">
              <c16:uniqueId val="{00000024-17C5-4850-8371-E5B59E0A6B3B}"/>
            </c:ext>
          </c:extLst>
        </c:ser>
        <c:ser>
          <c:idx val="5"/>
          <c:order val="5"/>
          <c:tx>
            <c:strRef>
              <c:f>'Graf. da 3.8 a 3.13...'!$B$123</c:f>
              <c:strCache>
                <c:ptCount val="1"/>
                <c:pt idx="0">
                  <c:v>    Chieti</c:v>
                </c:pt>
              </c:strCache>
            </c:strRef>
          </c:tx>
          <c:marker>
            <c:symbol val="none"/>
          </c:marker>
          <c:cat>
            <c:strRef>
              <c:f>'Graf. da 3.8 a 3.13...'!$G$3:$V$3</c:f>
              <c:strCache>
                <c:ptCount val="16"/>
                <c:pt idx="0">
                  <c:v>2006</c:v>
                </c:pt>
                <c:pt idx="1">
                  <c:v>2007</c:v>
                </c:pt>
                <c:pt idx="2">
                  <c:v>2008</c:v>
                </c:pt>
                <c:pt idx="3">
                  <c:v>2009</c:v>
                </c:pt>
                <c:pt idx="4">
                  <c:v>2010</c:v>
                </c:pt>
                <c:pt idx="5">
                  <c:v>2011</c:v>
                </c:pt>
                <c:pt idx="6">
                  <c:v>2012</c:v>
                </c:pt>
                <c:pt idx="7">
                  <c:v>2013</c:v>
                </c:pt>
                <c:pt idx="8">
                  <c:v>2014</c:v>
                </c:pt>
                <c:pt idx="9">
                  <c:v>2015</c:v>
                </c:pt>
                <c:pt idx="10">
                  <c:v>2016</c:v>
                </c:pt>
                <c:pt idx="11">
                  <c:v>2017</c:v>
                </c:pt>
                <c:pt idx="12">
                  <c:v>2018</c:v>
                </c:pt>
                <c:pt idx="13">
                  <c:v>2019</c:v>
                </c:pt>
                <c:pt idx="14">
                  <c:v>2020</c:v>
                </c:pt>
                <c:pt idx="15">
                  <c:v>2021*</c:v>
                </c:pt>
              </c:strCache>
            </c:strRef>
          </c:cat>
          <c:val>
            <c:numRef>
              <c:f>'Graf. da 3.8 a 3.13...'!$G$123:$V$123</c:f>
              <c:numCache>
                <c:formatCode>0.0</c:formatCode>
                <c:ptCount val="16"/>
                <c:pt idx="0">
                  <c:v>166.8</c:v>
                </c:pt>
                <c:pt idx="1">
                  <c:v>169.1</c:v>
                </c:pt>
                <c:pt idx="2">
                  <c:v>169</c:v>
                </c:pt>
                <c:pt idx="3">
                  <c:v>169.6</c:v>
                </c:pt>
                <c:pt idx="4">
                  <c:v>170.4</c:v>
                </c:pt>
                <c:pt idx="5">
                  <c:v>171</c:v>
                </c:pt>
                <c:pt idx="6">
                  <c:v>175.6</c:v>
                </c:pt>
                <c:pt idx="7">
                  <c:v>177.5</c:v>
                </c:pt>
                <c:pt idx="8">
                  <c:v>181</c:v>
                </c:pt>
                <c:pt idx="9">
                  <c:v>185</c:v>
                </c:pt>
                <c:pt idx="10">
                  <c:v>190</c:v>
                </c:pt>
                <c:pt idx="11" formatCode="General">
                  <c:v>194.3</c:v>
                </c:pt>
                <c:pt idx="12" formatCode="General">
                  <c:v>197.2</c:v>
                </c:pt>
                <c:pt idx="13" formatCode="General">
                  <c:v>202.1</c:v>
                </c:pt>
                <c:pt idx="14" formatCode="General">
                  <c:v>207.8</c:v>
                </c:pt>
                <c:pt idx="15" formatCode="General">
                  <c:v>213.4</c:v>
                </c:pt>
              </c:numCache>
            </c:numRef>
          </c:val>
          <c:smooth val="0"/>
          <c:extLst>
            <c:ext xmlns:c16="http://schemas.microsoft.com/office/drawing/2014/chart" uri="{C3380CC4-5D6E-409C-BE32-E72D297353CC}">
              <c16:uniqueId val="{00000025-17C5-4850-8371-E5B59E0A6B3B}"/>
            </c:ext>
          </c:extLst>
        </c:ser>
        <c:dLbls>
          <c:showLegendKey val="0"/>
          <c:showVal val="0"/>
          <c:showCatName val="0"/>
          <c:showSerName val="0"/>
          <c:showPercent val="0"/>
          <c:showBubbleSize val="0"/>
        </c:dLbls>
        <c:smooth val="0"/>
        <c:axId val="56339456"/>
        <c:axId val="56345344"/>
      </c:lineChart>
      <c:catAx>
        <c:axId val="56339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6345344"/>
        <c:crosses val="autoZero"/>
        <c:auto val="1"/>
        <c:lblAlgn val="ctr"/>
        <c:lblOffset val="100"/>
        <c:noMultiLvlLbl val="0"/>
      </c:catAx>
      <c:valAx>
        <c:axId val="56345344"/>
        <c:scaling>
          <c:orientation val="minMax"/>
          <c:min val="120"/>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6339456"/>
        <c:crosses val="autoZero"/>
        <c:crossBetween val="between"/>
      </c:valAx>
      <c:spPr>
        <a:noFill/>
        <a:ln>
          <a:noFill/>
        </a:ln>
        <a:effectLst/>
      </c:spPr>
    </c:plotArea>
    <c:legend>
      <c:legendPos val="b"/>
      <c:layout>
        <c:manualLayout>
          <c:xMode val="edge"/>
          <c:yMode val="edge"/>
          <c:x val="8.5086111111111112E-2"/>
          <c:y val="0.87260416666666663"/>
          <c:w val="0.82982760416666668"/>
          <c:h val="0.1038773148148148"/>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871301801560519"/>
          <c:y val="3.7225042301184431E-2"/>
          <c:w val="0.80056537338432454"/>
          <c:h val="0.82784999999999997"/>
        </c:manualLayout>
      </c:layout>
      <c:barChart>
        <c:barDir val="bar"/>
        <c:grouping val="clustered"/>
        <c:varyColors val="0"/>
        <c:ser>
          <c:idx val="1"/>
          <c:order val="0"/>
          <c:tx>
            <c:strRef>
              <c:f>'Italia_piramide Graf 3.14'!$Q$5</c:f>
              <c:strCache>
                <c:ptCount val="1"/>
                <c:pt idx="0">
                  <c:v>Donne</c:v>
                </c:pt>
              </c:strCache>
            </c:strRef>
          </c:tx>
          <c:spPr>
            <a:solidFill>
              <a:srgbClr val="F6A8EB"/>
            </a:solidFill>
            <a:ln>
              <a:solidFill>
                <a:schemeClr val="tx1">
                  <a:lumMod val="75000"/>
                  <a:lumOff val="25000"/>
                </a:schemeClr>
              </a:solidFill>
            </a:ln>
          </c:spPr>
          <c:invertIfNegative val="0"/>
          <c:cat>
            <c:strRef>
              <c:f>'Italia_piramide Graf 3.14'!$L$6:$L$26</c:f>
              <c:strCache>
                <c:ptCount val="21"/>
                <c:pt idx="0">
                  <c:v>&lt; 5 anni</c:v>
                </c:pt>
                <c:pt idx="1">
                  <c:v>5- 9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90 -94</c:v>
                </c:pt>
                <c:pt idx="19">
                  <c:v>95 -99</c:v>
                </c:pt>
                <c:pt idx="20">
                  <c:v>100 e più</c:v>
                </c:pt>
              </c:strCache>
            </c:strRef>
          </c:cat>
          <c:val>
            <c:numRef>
              <c:f>'Italia_piramide Graf 3.14'!$Q$6:$Q$26</c:f>
              <c:numCache>
                <c:formatCode>0.00%</c:formatCode>
                <c:ptCount val="21"/>
                <c:pt idx="0">
                  <c:v>1.7992250981081471E-2</c:v>
                </c:pt>
                <c:pt idx="1">
                  <c:v>2.1010684104034918E-2</c:v>
                </c:pt>
                <c:pt idx="2">
                  <c:v>2.3115799255068965E-2</c:v>
                </c:pt>
                <c:pt idx="3">
                  <c:v>2.3262818455958855E-2</c:v>
                </c:pt>
                <c:pt idx="4">
                  <c:v>2.3779916981402846E-2</c:v>
                </c:pt>
                <c:pt idx="5">
                  <c:v>2.5224103872238019E-2</c:v>
                </c:pt>
                <c:pt idx="6">
                  <c:v>2.7211056896937008E-2</c:v>
                </c:pt>
                <c:pt idx="7">
                  <c:v>2.9511016365403871E-2</c:v>
                </c:pt>
                <c:pt idx="8">
                  <c:v>3.3960186619882426E-2</c:v>
                </c:pt>
                <c:pt idx="9">
                  <c:v>3.9890062308667894E-2</c:v>
                </c:pt>
                <c:pt idx="10">
                  <c:v>4.1285968444940854E-2</c:v>
                </c:pt>
                <c:pt idx="11">
                  <c:v>4.0010451998652795E-2</c:v>
                </c:pt>
                <c:pt idx="12">
                  <c:v>3.4661244776742942E-2</c:v>
                </c:pt>
                <c:pt idx="13">
                  <c:v>3.0738775197077788E-2</c:v>
                </c:pt>
                <c:pt idx="14">
                  <c:v>3.0743753464325552E-2</c:v>
                </c:pt>
                <c:pt idx="15">
                  <c:v>2.3620983690082715E-2</c:v>
                </c:pt>
                <c:pt idx="16">
                  <c:v>2.2246374412340866E-2</c:v>
                </c:pt>
                <c:pt idx="17">
                  <c:v>1.4840417171370151E-2</c:v>
                </c:pt>
                <c:pt idx="18">
                  <c:v>7.4715184893014335E-3</c:v>
                </c:pt>
                <c:pt idx="19">
                  <c:v>2.0857420974732576E-3</c:v>
                </c:pt>
                <c:pt idx="20">
                  <c:v>2.4147127473983659E-4</c:v>
                </c:pt>
              </c:numCache>
            </c:numRef>
          </c:val>
          <c:extLst>
            <c:ext xmlns:c16="http://schemas.microsoft.com/office/drawing/2014/chart" uri="{C3380CC4-5D6E-409C-BE32-E72D297353CC}">
              <c16:uniqueId val="{00000000-94CA-4736-95D6-EBF66CD852C2}"/>
            </c:ext>
          </c:extLst>
        </c:ser>
        <c:ser>
          <c:idx val="0"/>
          <c:order val="1"/>
          <c:tx>
            <c:strRef>
              <c:f>'Italia_piramide Graf 3.14'!$R$5</c:f>
              <c:strCache>
                <c:ptCount val="1"/>
                <c:pt idx="0">
                  <c:v>Uomini</c:v>
                </c:pt>
              </c:strCache>
            </c:strRef>
          </c:tx>
          <c:spPr>
            <a:solidFill>
              <a:schemeClr val="accent5">
                <a:lumMod val="40000"/>
                <a:lumOff val="60000"/>
              </a:schemeClr>
            </a:solidFill>
            <a:ln>
              <a:solidFill>
                <a:schemeClr val="tx1">
                  <a:lumMod val="75000"/>
                  <a:lumOff val="25000"/>
                </a:schemeClr>
              </a:solidFill>
            </a:ln>
          </c:spPr>
          <c:invertIfNegative val="0"/>
          <c:cat>
            <c:strRef>
              <c:f>'Italia_piramide Graf 3.14'!$L$6:$L$26</c:f>
              <c:strCache>
                <c:ptCount val="21"/>
                <c:pt idx="0">
                  <c:v>&lt; 5 anni</c:v>
                </c:pt>
                <c:pt idx="1">
                  <c:v>5- 9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90 -94</c:v>
                </c:pt>
                <c:pt idx="19">
                  <c:v>95 -99</c:v>
                </c:pt>
                <c:pt idx="20">
                  <c:v>100 e più</c:v>
                </c:pt>
              </c:strCache>
            </c:strRef>
          </c:cat>
          <c:val>
            <c:numRef>
              <c:f>'Italia_piramide Graf 3.14'!$R$6:$R$26</c:f>
              <c:numCache>
                <c:formatCode>0.00%</c:formatCode>
                <c:ptCount val="21"/>
                <c:pt idx="0">
                  <c:v>-1.900483053927662E-2</c:v>
                </c:pt>
                <c:pt idx="1">
                  <c:v>-2.2239354211747407E-2</c:v>
                </c:pt>
                <c:pt idx="2">
                  <c:v>-2.4543481924316636E-2</c:v>
                </c:pt>
                <c:pt idx="3">
                  <c:v>-2.4870123757698721E-2</c:v>
                </c:pt>
                <c:pt idx="4">
                  <c:v>-2.6177399861479291E-2</c:v>
                </c:pt>
                <c:pt idx="5">
                  <c:v>-2.668464310532093E-2</c:v>
                </c:pt>
                <c:pt idx="6">
                  <c:v>-2.7905955502796048E-2</c:v>
                </c:pt>
                <c:pt idx="7">
                  <c:v>-2.9697844828793677E-2</c:v>
                </c:pt>
                <c:pt idx="8">
                  <c:v>-3.385619989859185E-2</c:v>
                </c:pt>
                <c:pt idx="9">
                  <c:v>-3.9274900356184056E-2</c:v>
                </c:pt>
                <c:pt idx="10">
                  <c:v>-4.0094019386486442E-2</c:v>
                </c:pt>
                <c:pt idx="11">
                  <c:v>-3.8170045661342217E-2</c:v>
                </c:pt>
                <c:pt idx="12">
                  <c:v>-3.217006921951536E-2</c:v>
                </c:pt>
                <c:pt idx="13">
                  <c:v>-2.7869943223790192E-2</c:v>
                </c:pt>
                <c:pt idx="14">
                  <c:v>-2.6966227401240207E-2</c:v>
                </c:pt>
                <c:pt idx="15">
                  <c:v>-1.9139682517503333E-2</c:v>
                </c:pt>
                <c:pt idx="16">
                  <c:v>-1.6007458018103545E-2</c:v>
                </c:pt>
                <c:pt idx="17">
                  <c:v>-8.6384412076594575E-3</c:v>
                </c:pt>
                <c:pt idx="18">
                  <c:v>-3.1463492779976823E-3</c:v>
                </c:pt>
                <c:pt idx="19">
                  <c:v>-5.9038874462039156E-4</c:v>
                </c:pt>
                <c:pt idx="20">
                  <c:v>-4.8044497811469343E-5</c:v>
                </c:pt>
              </c:numCache>
            </c:numRef>
          </c:val>
          <c:extLst>
            <c:ext xmlns:c16="http://schemas.microsoft.com/office/drawing/2014/chart" uri="{C3380CC4-5D6E-409C-BE32-E72D297353CC}">
              <c16:uniqueId val="{00000001-94CA-4736-95D6-EBF66CD852C2}"/>
            </c:ext>
          </c:extLst>
        </c:ser>
        <c:dLbls>
          <c:showLegendKey val="0"/>
          <c:showVal val="0"/>
          <c:showCatName val="0"/>
          <c:showSerName val="0"/>
          <c:showPercent val="0"/>
          <c:showBubbleSize val="0"/>
        </c:dLbls>
        <c:gapWidth val="0"/>
        <c:overlap val="100"/>
        <c:axId val="62490112"/>
        <c:axId val="6584960"/>
      </c:barChart>
      <c:catAx>
        <c:axId val="62490112"/>
        <c:scaling>
          <c:orientation val="minMax"/>
        </c:scaling>
        <c:delete val="0"/>
        <c:axPos val="l"/>
        <c:majorGridlines>
          <c:spPr>
            <a:ln w="3175">
              <a:solidFill>
                <a:schemeClr val="bg1">
                  <a:lumMod val="85000"/>
                </a:schemeClr>
              </a:solidFill>
            </a:ln>
          </c:spPr>
        </c:majorGridlines>
        <c:numFmt formatCode="General" sourceLinked="1"/>
        <c:majorTickMark val="out"/>
        <c:minorTickMark val="none"/>
        <c:tickLblPos val="low"/>
        <c:txPr>
          <a:bodyPr rot="0" vert="horz"/>
          <a:lstStyle/>
          <a:p>
            <a:pPr>
              <a:defRPr sz="700" b="0" i="0" u="none" strike="noStrike" baseline="0">
                <a:solidFill>
                  <a:srgbClr val="000000"/>
                </a:solidFill>
                <a:latin typeface="Calibri"/>
                <a:ea typeface="Calibri"/>
                <a:cs typeface="Calibri"/>
              </a:defRPr>
            </a:pPr>
            <a:endParaRPr lang="it-IT"/>
          </a:p>
        </c:txPr>
        <c:crossAx val="6584960"/>
        <c:crosses val="autoZero"/>
        <c:auto val="1"/>
        <c:lblAlgn val="ctr"/>
        <c:lblOffset val="100"/>
        <c:tickLblSkip val="1"/>
        <c:noMultiLvlLbl val="0"/>
      </c:catAx>
      <c:valAx>
        <c:axId val="6584960"/>
        <c:scaling>
          <c:orientation val="minMax"/>
          <c:max val="5.000000000000001E-2"/>
          <c:min val="-5.000000000000001E-2"/>
        </c:scaling>
        <c:delete val="0"/>
        <c:axPos val="b"/>
        <c:majorGridlines>
          <c:spPr>
            <a:ln w="6350">
              <a:solidFill>
                <a:schemeClr val="bg1">
                  <a:lumMod val="65000"/>
                </a:schemeClr>
              </a:solidFill>
            </a:ln>
          </c:spPr>
        </c:majorGridlines>
        <c:minorGridlines>
          <c:spPr>
            <a:ln>
              <a:solidFill>
                <a:schemeClr val="bg1">
                  <a:lumMod val="85000"/>
                </a:schemeClr>
              </a:solidFill>
            </a:ln>
          </c:spPr>
        </c:minorGridlines>
        <c:numFmt formatCode="0%;0%" sourceLinked="0"/>
        <c:majorTickMark val="out"/>
        <c:minorTickMark val="none"/>
        <c:tickLblPos val="nextTo"/>
        <c:txPr>
          <a:bodyPr rot="0" vert="horz"/>
          <a:lstStyle/>
          <a:p>
            <a:pPr>
              <a:defRPr sz="800" b="0" i="0" u="none" strike="noStrike" baseline="0">
                <a:solidFill>
                  <a:srgbClr val="000000"/>
                </a:solidFill>
                <a:latin typeface="Calibri"/>
                <a:ea typeface="Calibri"/>
                <a:cs typeface="Calibri"/>
              </a:defRPr>
            </a:pPr>
            <a:endParaRPr lang="it-IT"/>
          </a:p>
        </c:txPr>
        <c:crossAx val="62490112"/>
        <c:crosses val="autoZero"/>
        <c:crossBetween val="between"/>
        <c:majorUnit val="1.0000000000000002E-2"/>
      </c:valAx>
      <c:spPr>
        <a:noFill/>
        <a:ln w="25400">
          <a:noFill/>
        </a:ln>
      </c:spPr>
    </c:plotArea>
    <c:legend>
      <c:legendPos val="r"/>
      <c:layout>
        <c:manualLayout>
          <c:xMode val="edge"/>
          <c:yMode val="edge"/>
          <c:x val="0.37720185639046777"/>
          <c:y val="0.93030059921755059"/>
          <c:w val="0.36354869548591195"/>
          <c:h val="5.3277076214529775E-2"/>
        </c:manualLayout>
      </c:layout>
      <c:overlay val="1"/>
      <c:txPr>
        <a:bodyPr/>
        <a:lstStyle/>
        <a:p>
          <a:pPr>
            <a:defRPr sz="800" b="0" i="0" u="none" strike="noStrike" baseline="0">
              <a:solidFill>
                <a:srgbClr val="000000"/>
              </a:solidFill>
              <a:latin typeface="Calibri"/>
              <a:ea typeface="Calibri"/>
              <a:cs typeface="Calibri"/>
            </a:defRPr>
          </a:pPr>
          <a:endParaRPr lang="it-IT"/>
        </a:p>
      </c:txPr>
    </c:legend>
    <c:plotVisOnly val="1"/>
    <c:dispBlanksAs val="gap"/>
    <c:showDLblsOverMax val="0"/>
  </c:chart>
  <c:spPr>
    <a:gradFill>
      <a:gsLst>
        <a:gs pos="0">
          <a:schemeClr val="accent2">
            <a:lumMod val="40000"/>
            <a:lumOff val="60000"/>
          </a:schemeClr>
        </a:gs>
        <a:gs pos="100000">
          <a:schemeClr val="bg1"/>
        </a:gs>
      </a:gsLst>
      <a:lin ang="2700000" scaled="1"/>
    </a:grad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871301801560519"/>
          <c:y val="3.7225042301184431E-2"/>
          <c:w val="0.83509656531028864"/>
          <c:h val="0.82784999999999997"/>
        </c:manualLayout>
      </c:layout>
      <c:barChart>
        <c:barDir val="bar"/>
        <c:grouping val="clustered"/>
        <c:varyColors val="0"/>
        <c:ser>
          <c:idx val="1"/>
          <c:order val="0"/>
          <c:tx>
            <c:strRef>
              <c:f>'Abruzzo_piramide Graf 3.15'!$Q$5</c:f>
              <c:strCache>
                <c:ptCount val="1"/>
                <c:pt idx="0">
                  <c:v>Donne</c:v>
                </c:pt>
              </c:strCache>
            </c:strRef>
          </c:tx>
          <c:spPr>
            <a:solidFill>
              <a:srgbClr val="F6A8EB"/>
            </a:solidFill>
            <a:ln>
              <a:solidFill>
                <a:schemeClr val="tx1">
                  <a:lumMod val="75000"/>
                  <a:lumOff val="25000"/>
                </a:schemeClr>
              </a:solidFill>
            </a:ln>
          </c:spPr>
          <c:invertIfNegative val="0"/>
          <c:cat>
            <c:strRef>
              <c:f>'Abruzzo_piramide Graf 3.15'!$L$6:$L$26</c:f>
              <c:strCache>
                <c:ptCount val="21"/>
                <c:pt idx="0">
                  <c:v>&lt; 5 anni</c:v>
                </c:pt>
                <c:pt idx="1">
                  <c:v>5- 9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90 -94</c:v>
                </c:pt>
                <c:pt idx="19">
                  <c:v>95 -99</c:v>
                </c:pt>
                <c:pt idx="20">
                  <c:v>100 e più</c:v>
                </c:pt>
              </c:strCache>
            </c:strRef>
          </c:cat>
          <c:val>
            <c:numRef>
              <c:f>'Abruzzo_piramide Graf 3.15'!$Q$6:$Q$26</c:f>
              <c:numCache>
                <c:formatCode>0.00%</c:formatCode>
                <c:ptCount val="21"/>
                <c:pt idx="0">
                  <c:v>1.7072863305053622E-2</c:v>
                </c:pt>
                <c:pt idx="1">
                  <c:v>2.0018579956055448E-2</c:v>
                </c:pt>
                <c:pt idx="2">
                  <c:v>2.1692954555357066E-2</c:v>
                </c:pt>
                <c:pt idx="3">
                  <c:v>2.174897452336344E-2</c:v>
                </c:pt>
                <c:pt idx="4">
                  <c:v>2.2793902537704552E-2</c:v>
                </c:pt>
                <c:pt idx="5">
                  <c:v>2.4899319668610767E-2</c:v>
                </c:pt>
                <c:pt idx="6">
                  <c:v>2.707787397996975E-2</c:v>
                </c:pt>
                <c:pt idx="7">
                  <c:v>2.9752827452274099E-2</c:v>
                </c:pt>
                <c:pt idx="8">
                  <c:v>3.3419023136246784E-2</c:v>
                </c:pt>
                <c:pt idx="9">
                  <c:v>3.8939324150208204E-2</c:v>
                </c:pt>
                <c:pt idx="10">
                  <c:v>4.1023733793112034E-2</c:v>
                </c:pt>
                <c:pt idx="11">
                  <c:v>4.0017708534330905E-2</c:v>
                </c:pt>
                <c:pt idx="12">
                  <c:v>3.5778864288515282E-2</c:v>
                </c:pt>
                <c:pt idx="13">
                  <c:v>3.2646414410825546E-2</c:v>
                </c:pt>
                <c:pt idx="14">
                  <c:v>3.1745426592056369E-2</c:v>
                </c:pt>
                <c:pt idx="15">
                  <c:v>2.2888825261270906E-2</c:v>
                </c:pt>
                <c:pt idx="16">
                  <c:v>2.2827358907486134E-2</c:v>
                </c:pt>
                <c:pt idx="17">
                  <c:v>1.6266798209850799E-2</c:v>
                </c:pt>
                <c:pt idx="18">
                  <c:v>8.4185563031800668E-3</c:v>
                </c:pt>
                <c:pt idx="19">
                  <c:v>2.4267538918316661E-3</c:v>
                </c:pt>
                <c:pt idx="20">
                  <c:v>3.0733176892385643E-4</c:v>
                </c:pt>
              </c:numCache>
            </c:numRef>
          </c:val>
          <c:extLst>
            <c:ext xmlns:c16="http://schemas.microsoft.com/office/drawing/2014/chart" uri="{C3380CC4-5D6E-409C-BE32-E72D297353CC}">
              <c16:uniqueId val="{00000000-9690-4A26-9F5D-4EBF39C60BCD}"/>
            </c:ext>
          </c:extLst>
        </c:ser>
        <c:ser>
          <c:idx val="0"/>
          <c:order val="1"/>
          <c:tx>
            <c:strRef>
              <c:f>'Abruzzo_piramide Graf 3.15'!$R$5</c:f>
              <c:strCache>
                <c:ptCount val="1"/>
                <c:pt idx="0">
                  <c:v>Uomini</c:v>
                </c:pt>
              </c:strCache>
            </c:strRef>
          </c:tx>
          <c:spPr>
            <a:solidFill>
              <a:schemeClr val="accent5">
                <a:lumMod val="40000"/>
                <a:lumOff val="60000"/>
              </a:schemeClr>
            </a:solidFill>
            <a:ln>
              <a:solidFill>
                <a:schemeClr val="tx1">
                  <a:lumMod val="75000"/>
                  <a:lumOff val="25000"/>
                </a:schemeClr>
              </a:solidFill>
            </a:ln>
          </c:spPr>
          <c:invertIfNegative val="0"/>
          <c:cat>
            <c:strRef>
              <c:f>'Abruzzo_piramide Graf 3.15'!$L$6:$L$26</c:f>
              <c:strCache>
                <c:ptCount val="21"/>
                <c:pt idx="0">
                  <c:v>&lt; 5 anni</c:v>
                </c:pt>
                <c:pt idx="1">
                  <c:v>5- 9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90 -94</c:v>
                </c:pt>
                <c:pt idx="19">
                  <c:v>95 -99</c:v>
                </c:pt>
                <c:pt idx="20">
                  <c:v>100 e più</c:v>
                </c:pt>
              </c:strCache>
            </c:strRef>
          </c:cat>
          <c:val>
            <c:numRef>
              <c:f>'Abruzzo_piramide Graf 3.15'!$R$6:$R$26</c:f>
              <c:numCache>
                <c:formatCode>0.00%</c:formatCode>
                <c:ptCount val="21"/>
                <c:pt idx="0">
                  <c:v>-1.8007307493604387E-2</c:v>
                </c:pt>
                <c:pt idx="1">
                  <c:v>-2.1327268653093236E-2</c:v>
                </c:pt>
                <c:pt idx="2">
                  <c:v>-2.2979857709281265E-2</c:v>
                </c:pt>
                <c:pt idx="3">
                  <c:v>-2.3322201958209103E-2</c:v>
                </c:pt>
                <c:pt idx="4">
                  <c:v>-2.5069713737963486E-2</c:v>
                </c:pt>
                <c:pt idx="5">
                  <c:v>-2.6668616991478742E-2</c:v>
                </c:pt>
                <c:pt idx="6">
                  <c:v>-2.8187380568540431E-2</c:v>
                </c:pt>
                <c:pt idx="7">
                  <c:v>-3.0260897439887462E-2</c:v>
                </c:pt>
                <c:pt idx="8">
                  <c:v>-3.4236759058117607E-2</c:v>
                </c:pt>
                <c:pt idx="9">
                  <c:v>-3.7996321355434251E-2</c:v>
                </c:pt>
                <c:pt idx="10">
                  <c:v>-3.9753947851634226E-2</c:v>
                </c:pt>
                <c:pt idx="11">
                  <c:v>-3.8190835133234159E-2</c:v>
                </c:pt>
                <c:pt idx="12">
                  <c:v>-3.335055428646122E-2</c:v>
                </c:pt>
                <c:pt idx="13">
                  <c:v>-2.9655570563374145E-2</c:v>
                </c:pt>
                <c:pt idx="14">
                  <c:v>-2.8544507864581063E-2</c:v>
                </c:pt>
                <c:pt idx="15">
                  <c:v>-1.9229632073299016E-2</c:v>
                </c:pt>
                <c:pt idx="16">
                  <c:v>-1.7064304698830426E-2</c:v>
                </c:pt>
                <c:pt idx="17">
                  <c:v>-9.7599233148882407E-3</c:v>
                </c:pt>
                <c:pt idx="18">
                  <c:v>-3.7930186670982278E-3</c:v>
                </c:pt>
                <c:pt idx="19">
                  <c:v>-7.663842845316419E-4</c:v>
                </c:pt>
                <c:pt idx="20">
                  <c:v>-7.1581070230366557E-5</c:v>
                </c:pt>
              </c:numCache>
            </c:numRef>
          </c:val>
          <c:extLst>
            <c:ext xmlns:c16="http://schemas.microsoft.com/office/drawing/2014/chart" uri="{C3380CC4-5D6E-409C-BE32-E72D297353CC}">
              <c16:uniqueId val="{00000001-9690-4A26-9F5D-4EBF39C60BCD}"/>
            </c:ext>
          </c:extLst>
        </c:ser>
        <c:dLbls>
          <c:showLegendKey val="0"/>
          <c:showVal val="0"/>
          <c:showCatName val="0"/>
          <c:showSerName val="0"/>
          <c:showPercent val="0"/>
          <c:showBubbleSize val="0"/>
        </c:dLbls>
        <c:gapWidth val="0"/>
        <c:overlap val="100"/>
        <c:axId val="62490112"/>
        <c:axId val="6584960"/>
      </c:barChart>
      <c:catAx>
        <c:axId val="62490112"/>
        <c:scaling>
          <c:orientation val="minMax"/>
        </c:scaling>
        <c:delete val="0"/>
        <c:axPos val="l"/>
        <c:majorGridlines>
          <c:spPr>
            <a:ln w="3175">
              <a:solidFill>
                <a:schemeClr val="bg1">
                  <a:lumMod val="85000"/>
                </a:schemeClr>
              </a:solidFill>
            </a:ln>
          </c:spPr>
        </c:majorGridlines>
        <c:numFmt formatCode="General" sourceLinked="1"/>
        <c:majorTickMark val="out"/>
        <c:minorTickMark val="none"/>
        <c:tickLblPos val="low"/>
        <c:txPr>
          <a:bodyPr rot="0" vert="horz"/>
          <a:lstStyle/>
          <a:p>
            <a:pPr>
              <a:defRPr sz="700" b="0" i="0" u="none" strike="noStrike" baseline="0">
                <a:solidFill>
                  <a:srgbClr val="000000"/>
                </a:solidFill>
                <a:latin typeface="Calibri"/>
                <a:ea typeface="Calibri"/>
                <a:cs typeface="Calibri"/>
              </a:defRPr>
            </a:pPr>
            <a:endParaRPr lang="it-IT"/>
          </a:p>
        </c:txPr>
        <c:crossAx val="6584960"/>
        <c:crosses val="autoZero"/>
        <c:auto val="1"/>
        <c:lblAlgn val="ctr"/>
        <c:lblOffset val="100"/>
        <c:tickLblSkip val="1"/>
        <c:noMultiLvlLbl val="0"/>
      </c:catAx>
      <c:valAx>
        <c:axId val="6584960"/>
        <c:scaling>
          <c:orientation val="minMax"/>
          <c:max val="5.000000000000001E-2"/>
          <c:min val="-5.000000000000001E-2"/>
        </c:scaling>
        <c:delete val="0"/>
        <c:axPos val="b"/>
        <c:majorGridlines>
          <c:spPr>
            <a:ln w="6350">
              <a:solidFill>
                <a:schemeClr val="bg1">
                  <a:lumMod val="65000"/>
                </a:schemeClr>
              </a:solidFill>
            </a:ln>
          </c:spPr>
        </c:majorGridlines>
        <c:minorGridlines>
          <c:spPr>
            <a:ln w="3175">
              <a:solidFill>
                <a:schemeClr val="bg1">
                  <a:lumMod val="85000"/>
                </a:schemeClr>
              </a:solidFill>
            </a:ln>
          </c:spPr>
        </c:minorGridlines>
        <c:numFmt formatCode="0%;0%" sourceLinked="0"/>
        <c:majorTickMark val="out"/>
        <c:minorTickMark val="none"/>
        <c:tickLblPos val="nextTo"/>
        <c:txPr>
          <a:bodyPr rot="0" vert="horz"/>
          <a:lstStyle/>
          <a:p>
            <a:pPr>
              <a:defRPr sz="800" b="0" i="0" u="none" strike="noStrike" baseline="0">
                <a:solidFill>
                  <a:srgbClr val="000000"/>
                </a:solidFill>
                <a:latin typeface="Calibri"/>
                <a:ea typeface="Calibri"/>
                <a:cs typeface="Calibri"/>
              </a:defRPr>
            </a:pPr>
            <a:endParaRPr lang="it-IT"/>
          </a:p>
        </c:txPr>
        <c:crossAx val="62490112"/>
        <c:crosses val="autoZero"/>
        <c:crossBetween val="between"/>
        <c:majorUnit val="1.0000000000000002E-2"/>
      </c:valAx>
      <c:spPr>
        <a:noFill/>
        <a:ln w="25400">
          <a:noFill/>
        </a:ln>
      </c:spPr>
    </c:plotArea>
    <c:legend>
      <c:legendPos val="r"/>
      <c:layout>
        <c:manualLayout>
          <c:xMode val="edge"/>
          <c:yMode val="edge"/>
          <c:x val="0.37720185639046777"/>
          <c:y val="0.93030059921755059"/>
          <c:w val="0.36354869548591195"/>
          <c:h val="5.3277076214529775E-2"/>
        </c:manualLayout>
      </c:layout>
      <c:overlay val="1"/>
      <c:txPr>
        <a:bodyPr/>
        <a:lstStyle/>
        <a:p>
          <a:pPr>
            <a:defRPr sz="800" b="0" i="0" u="none" strike="noStrike" baseline="0">
              <a:solidFill>
                <a:srgbClr val="000000"/>
              </a:solidFill>
              <a:latin typeface="Calibri"/>
              <a:ea typeface="Calibri"/>
              <a:cs typeface="Calibri"/>
            </a:defRPr>
          </a:pPr>
          <a:endParaRPr lang="it-IT"/>
        </a:p>
      </c:txPr>
    </c:legend>
    <c:plotVisOnly val="1"/>
    <c:dispBlanksAs val="gap"/>
    <c:showDLblsOverMax val="0"/>
  </c:chart>
  <c:spPr>
    <a:gradFill>
      <a:gsLst>
        <a:gs pos="0">
          <a:schemeClr val="accent2">
            <a:lumMod val="40000"/>
            <a:lumOff val="60000"/>
          </a:schemeClr>
        </a:gs>
        <a:gs pos="100000">
          <a:schemeClr val="bg1"/>
        </a:gs>
      </a:gsLst>
      <a:lin ang="2700000" scaled="1"/>
    </a:grad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914756944444448E-2"/>
          <c:y val="5.5436507936507937E-2"/>
          <c:w val="0.91383177083333333"/>
          <c:h val="0.75804960317460313"/>
        </c:manualLayout>
      </c:layout>
      <c:barChart>
        <c:barDir val="col"/>
        <c:grouping val="clustered"/>
        <c:varyColors val="0"/>
        <c:ser>
          <c:idx val="0"/>
          <c:order val="0"/>
          <c:tx>
            <c:strRef>
              <c:f>'Graf da 3.16 a 3.19'!$AE$3</c:f>
              <c:strCache>
                <c:ptCount val="1"/>
                <c:pt idx="0">
                  <c:v>2012</c:v>
                </c:pt>
              </c:strCache>
            </c:strRef>
          </c:tx>
          <c:spPr>
            <a:solidFill>
              <a:schemeClr val="accent1">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da 3.16 a 3.19'!$AC$5:$AC$10</c:f>
              <c:strCache>
                <c:ptCount val="6"/>
                <c:pt idx="0">
                  <c:v>Italia</c:v>
                </c:pt>
                <c:pt idx="1">
                  <c:v>  Abruzzo</c:v>
                </c:pt>
                <c:pt idx="2">
                  <c:v>    L'Aquila</c:v>
                </c:pt>
                <c:pt idx="3">
                  <c:v>    Teramo</c:v>
                </c:pt>
                <c:pt idx="4">
                  <c:v>    Pescara</c:v>
                </c:pt>
                <c:pt idx="5">
                  <c:v>    Chieti</c:v>
                </c:pt>
              </c:strCache>
            </c:strRef>
          </c:cat>
          <c:val>
            <c:numRef>
              <c:f>'Graf da 3.16 a 3.19'!$AE$5:$AE$10</c:f>
              <c:numCache>
                <c:formatCode>0.0</c:formatCode>
                <c:ptCount val="6"/>
                <c:pt idx="0">
                  <c:v>14.016883835152475</c:v>
                </c:pt>
                <c:pt idx="1">
                  <c:v>12.992568982621155</c:v>
                </c:pt>
                <c:pt idx="2">
                  <c:v>12.21690311888811</c:v>
                </c:pt>
                <c:pt idx="3">
                  <c:v>13.298516870960261</c:v>
                </c:pt>
                <c:pt idx="4">
                  <c:v>13.668648275554961</c:v>
                </c:pt>
                <c:pt idx="5">
                  <c:v>12.799121108105249</c:v>
                </c:pt>
              </c:numCache>
            </c:numRef>
          </c:val>
          <c:extLst>
            <c:ext xmlns:c16="http://schemas.microsoft.com/office/drawing/2014/chart" uri="{C3380CC4-5D6E-409C-BE32-E72D297353CC}">
              <c16:uniqueId val="{00000000-184C-446D-AA3E-597677D3D617}"/>
            </c:ext>
          </c:extLst>
        </c:ser>
        <c:ser>
          <c:idx val="1"/>
          <c:order val="1"/>
          <c:tx>
            <c:strRef>
              <c:f>'Graf da 3.16 a 3.19'!$AN$3</c:f>
              <c:strCache>
                <c:ptCount val="1"/>
                <c:pt idx="0">
                  <c:v>2021</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da 3.16 a 3.19'!$AC$5:$AC$10</c:f>
              <c:strCache>
                <c:ptCount val="6"/>
                <c:pt idx="0">
                  <c:v>Italia</c:v>
                </c:pt>
                <c:pt idx="1">
                  <c:v>  Abruzzo</c:v>
                </c:pt>
                <c:pt idx="2">
                  <c:v>    L'Aquila</c:v>
                </c:pt>
                <c:pt idx="3">
                  <c:v>    Teramo</c:v>
                </c:pt>
                <c:pt idx="4">
                  <c:v>    Pescara</c:v>
                </c:pt>
                <c:pt idx="5">
                  <c:v>    Chieti</c:v>
                </c:pt>
              </c:strCache>
            </c:strRef>
          </c:cat>
          <c:val>
            <c:numRef>
              <c:f>'Graf da 3.16 a 3.19'!$AN$5:$AN$10</c:f>
              <c:numCache>
                <c:formatCode>0.0</c:formatCode>
                <c:ptCount val="6"/>
                <c:pt idx="0">
                  <c:v>12.790640101552603</c:v>
                </c:pt>
                <c:pt idx="1">
                  <c:v>12.109883167244503</c:v>
                </c:pt>
                <c:pt idx="2">
                  <c:v>11.698066740549192</c:v>
                </c:pt>
                <c:pt idx="3">
                  <c:v>12.13131266276581</c:v>
                </c:pt>
                <c:pt idx="4">
                  <c:v>12.669016076189507</c:v>
                </c:pt>
                <c:pt idx="5">
                  <c:v>11.945100518867047</c:v>
                </c:pt>
              </c:numCache>
            </c:numRef>
          </c:val>
          <c:extLst>
            <c:ext xmlns:c16="http://schemas.microsoft.com/office/drawing/2014/chart" uri="{C3380CC4-5D6E-409C-BE32-E72D297353CC}">
              <c16:uniqueId val="{00000001-184C-446D-AA3E-597677D3D617}"/>
            </c:ext>
          </c:extLst>
        </c:ser>
        <c:dLbls>
          <c:showLegendKey val="0"/>
          <c:showVal val="0"/>
          <c:showCatName val="0"/>
          <c:showSerName val="0"/>
          <c:showPercent val="0"/>
          <c:showBubbleSize val="0"/>
        </c:dLbls>
        <c:gapWidth val="219"/>
        <c:overlap val="-27"/>
        <c:axId val="231617920"/>
        <c:axId val="231618904"/>
      </c:barChart>
      <c:catAx>
        <c:axId val="231617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231618904"/>
        <c:crosses val="autoZero"/>
        <c:auto val="1"/>
        <c:lblAlgn val="ctr"/>
        <c:lblOffset val="100"/>
        <c:noMultiLvlLbl val="0"/>
      </c:catAx>
      <c:valAx>
        <c:axId val="231618904"/>
        <c:scaling>
          <c:orientation val="minMax"/>
        </c:scaling>
        <c:delete val="0"/>
        <c:axPos val="l"/>
        <c:majorGridlines>
          <c:spPr>
            <a:ln w="6350" cap="flat" cmpd="sng" algn="ctr">
              <a:solidFill>
                <a:schemeClr val="bg1">
                  <a:lumMod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it-IT"/>
          </a:p>
        </c:txPr>
        <c:crossAx val="231617920"/>
        <c:crosses val="autoZero"/>
        <c:crossBetween val="between"/>
      </c:valAx>
      <c:spPr>
        <a:noFill/>
        <a:ln>
          <a:noFill/>
        </a:ln>
        <a:effectLst/>
      </c:spPr>
    </c:plotArea>
    <c:legend>
      <c:legendPos val="b"/>
      <c:layout>
        <c:manualLayout>
          <c:xMode val="edge"/>
          <c:yMode val="edge"/>
          <c:x val="0.4422178819444445"/>
          <c:y val="0.90196706349206346"/>
          <c:w val="0.1323375"/>
          <c:h val="7.8958333333333339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solidFill>
      <a:schemeClr val="bg1"/>
    </a:soli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529340277777781E-2"/>
          <c:y val="6.0476190476190475E-2"/>
          <c:w val="0.91383177083333333"/>
          <c:h val="0.72781150793650795"/>
        </c:manualLayout>
      </c:layout>
      <c:barChart>
        <c:barDir val="col"/>
        <c:grouping val="clustered"/>
        <c:varyColors val="0"/>
        <c:ser>
          <c:idx val="0"/>
          <c:order val="0"/>
          <c:tx>
            <c:strRef>
              <c:f>'Graf da 3.16 a 3.19'!$AE$3</c:f>
              <c:strCache>
                <c:ptCount val="1"/>
                <c:pt idx="0">
                  <c:v>2012</c:v>
                </c:pt>
              </c:strCache>
            </c:strRef>
          </c:tx>
          <c:spPr>
            <a:solidFill>
              <a:schemeClr val="accent1">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da 3.16 a 3.19'!$AC$11:$AC$16</c:f>
              <c:strCache>
                <c:ptCount val="6"/>
                <c:pt idx="0">
                  <c:v>Italia</c:v>
                </c:pt>
                <c:pt idx="1">
                  <c:v>  Abruzzo</c:v>
                </c:pt>
                <c:pt idx="2">
                  <c:v>    L'Aquila</c:v>
                </c:pt>
                <c:pt idx="3">
                  <c:v>    Teramo</c:v>
                </c:pt>
                <c:pt idx="4">
                  <c:v>    Pescara</c:v>
                </c:pt>
                <c:pt idx="5">
                  <c:v>    Chieti</c:v>
                </c:pt>
              </c:strCache>
            </c:strRef>
          </c:cat>
          <c:val>
            <c:numRef>
              <c:f>'Graf da 3.16 a 3.19'!$AE$11:$AE$16</c:f>
              <c:numCache>
                <c:formatCode>0.0</c:formatCode>
                <c:ptCount val="6"/>
                <c:pt idx="0">
                  <c:v>15.521527208874092</c:v>
                </c:pt>
                <c:pt idx="1">
                  <c:v>15.995211326254424</c:v>
                </c:pt>
                <c:pt idx="2">
                  <c:v>16.129183761787665</c:v>
                </c:pt>
                <c:pt idx="3">
                  <c:v>16.479030103502225</c:v>
                </c:pt>
                <c:pt idx="4">
                  <c:v>15.620676164394018</c:v>
                </c:pt>
                <c:pt idx="5">
                  <c:v>15.813864725952326</c:v>
                </c:pt>
              </c:numCache>
            </c:numRef>
          </c:val>
          <c:extLst>
            <c:ext xmlns:c16="http://schemas.microsoft.com/office/drawing/2014/chart" uri="{C3380CC4-5D6E-409C-BE32-E72D297353CC}">
              <c16:uniqueId val="{00000000-B96C-49DC-A4AE-64B8B8A89280}"/>
            </c:ext>
          </c:extLst>
        </c:ser>
        <c:ser>
          <c:idx val="1"/>
          <c:order val="1"/>
          <c:tx>
            <c:strRef>
              <c:f>'Graf da 3.16 a 3.19'!$AN$3</c:f>
              <c:strCache>
                <c:ptCount val="1"/>
                <c:pt idx="0">
                  <c:v>2021</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da 3.16 a 3.19'!$AC$11:$AC$16</c:f>
              <c:strCache>
                <c:ptCount val="6"/>
                <c:pt idx="0">
                  <c:v>Italia</c:v>
                </c:pt>
                <c:pt idx="1">
                  <c:v>  Abruzzo</c:v>
                </c:pt>
                <c:pt idx="2">
                  <c:v>    L'Aquila</c:v>
                </c:pt>
                <c:pt idx="3">
                  <c:v>    Teramo</c:v>
                </c:pt>
                <c:pt idx="4">
                  <c:v>    Pescara</c:v>
                </c:pt>
                <c:pt idx="5">
                  <c:v>    Chieti</c:v>
                </c:pt>
              </c:strCache>
            </c:strRef>
          </c:cat>
          <c:val>
            <c:numRef>
              <c:f>'Graf da 3.16 a 3.19'!$AN$11:$AN$16</c:f>
              <c:numCache>
                <c:formatCode>0.0</c:formatCode>
                <c:ptCount val="6"/>
                <c:pt idx="0">
                  <c:v>14.999900603409866</c:v>
                </c:pt>
                <c:pt idx="1">
                  <c:v>14.450272941733008</c:v>
                </c:pt>
                <c:pt idx="2">
                  <c:v>14.023998139254882</c:v>
                </c:pt>
                <c:pt idx="3">
                  <c:v>14.802494251426376</c:v>
                </c:pt>
                <c:pt idx="4">
                  <c:v>14.683068044958675</c:v>
                </c:pt>
                <c:pt idx="5">
                  <c:v>14.304311670921926</c:v>
                </c:pt>
              </c:numCache>
            </c:numRef>
          </c:val>
          <c:extLst>
            <c:ext xmlns:c16="http://schemas.microsoft.com/office/drawing/2014/chart" uri="{C3380CC4-5D6E-409C-BE32-E72D297353CC}">
              <c16:uniqueId val="{00000001-B96C-49DC-A4AE-64B8B8A89280}"/>
            </c:ext>
          </c:extLst>
        </c:ser>
        <c:dLbls>
          <c:showLegendKey val="0"/>
          <c:showVal val="0"/>
          <c:showCatName val="0"/>
          <c:showSerName val="0"/>
          <c:showPercent val="0"/>
          <c:showBubbleSize val="0"/>
        </c:dLbls>
        <c:gapWidth val="219"/>
        <c:overlap val="-27"/>
        <c:axId val="231617920"/>
        <c:axId val="231618904"/>
      </c:barChart>
      <c:catAx>
        <c:axId val="231617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231618904"/>
        <c:crosses val="autoZero"/>
        <c:auto val="1"/>
        <c:lblAlgn val="ctr"/>
        <c:lblOffset val="100"/>
        <c:noMultiLvlLbl val="0"/>
      </c:catAx>
      <c:valAx>
        <c:axId val="231618904"/>
        <c:scaling>
          <c:orientation val="minMax"/>
        </c:scaling>
        <c:delete val="0"/>
        <c:axPos val="l"/>
        <c:majorGridlines>
          <c:spPr>
            <a:ln w="6350" cap="flat" cmpd="sng" algn="ctr">
              <a:solidFill>
                <a:schemeClr val="bg1">
                  <a:lumMod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it-IT"/>
          </a:p>
        </c:txPr>
        <c:crossAx val="231617920"/>
        <c:crosses val="autoZero"/>
        <c:crossBetween val="between"/>
      </c:valAx>
      <c:spPr>
        <a:noFill/>
        <a:ln>
          <a:noFill/>
        </a:ln>
        <a:effectLst/>
      </c:spPr>
    </c:plotArea>
    <c:legend>
      <c:legendPos val="b"/>
      <c:layout>
        <c:manualLayout>
          <c:xMode val="edge"/>
          <c:yMode val="edge"/>
          <c:x val="0.45103732638888888"/>
          <c:y val="0.89695476190476187"/>
          <c:w val="0.1323375"/>
          <c:h val="7.8958333333333339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it-IT"/>
        </a:p>
      </c:txPr>
    </c:legend>
    <c:plotVisOnly val="1"/>
    <c:dispBlanksAs val="gap"/>
    <c:showDLblsOverMax val="0"/>
  </c:chart>
  <c:spPr>
    <a:solidFill>
      <a:schemeClr val="bg1"/>
    </a:soli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529340277777781E-2"/>
          <c:y val="6.0476190476190475E-2"/>
          <c:w val="0.91383177083333333"/>
          <c:h val="0.72781150793650795"/>
        </c:manualLayout>
      </c:layout>
      <c:barChart>
        <c:barDir val="col"/>
        <c:grouping val="clustered"/>
        <c:varyColors val="0"/>
        <c:ser>
          <c:idx val="0"/>
          <c:order val="0"/>
          <c:tx>
            <c:strRef>
              <c:f>'Graf da 3.16 a 3.19'!$AE$3</c:f>
              <c:strCache>
                <c:ptCount val="1"/>
                <c:pt idx="0">
                  <c:v>2012</c:v>
                </c:pt>
              </c:strCache>
            </c:strRef>
          </c:tx>
          <c:spPr>
            <a:solidFill>
              <a:schemeClr val="accent1">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da 3.16 a 3.19'!$AC$17:$AC$22</c:f>
              <c:strCache>
                <c:ptCount val="6"/>
                <c:pt idx="0">
                  <c:v>Italia</c:v>
                </c:pt>
                <c:pt idx="1">
                  <c:v>  Abruzzo</c:v>
                </c:pt>
                <c:pt idx="2">
                  <c:v>    L'Aquila</c:v>
                </c:pt>
                <c:pt idx="3">
                  <c:v>    Teramo</c:v>
                </c:pt>
                <c:pt idx="4">
                  <c:v>    Pescara</c:v>
                </c:pt>
                <c:pt idx="5">
                  <c:v>    Chieti</c:v>
                </c:pt>
              </c:strCache>
            </c:strRef>
          </c:cat>
          <c:val>
            <c:numRef>
              <c:f>'Graf da 3.16 a 3.19'!$AE$17:$AE$22</c:f>
              <c:numCache>
                <c:formatCode>0.0</c:formatCode>
                <c:ptCount val="6"/>
                <c:pt idx="0">
                  <c:v>49.633258004438041</c:v>
                </c:pt>
                <c:pt idx="1">
                  <c:v>49.238910117451098</c:v>
                </c:pt>
                <c:pt idx="2">
                  <c:v>49.795529493067455</c:v>
                </c:pt>
                <c:pt idx="3">
                  <c:v>49.14510234276252</c:v>
                </c:pt>
                <c:pt idx="4">
                  <c:v>49.210060084417172</c:v>
                </c:pt>
                <c:pt idx="5">
                  <c:v>48.908477128953145</c:v>
                </c:pt>
              </c:numCache>
            </c:numRef>
          </c:val>
          <c:extLst>
            <c:ext xmlns:c16="http://schemas.microsoft.com/office/drawing/2014/chart" uri="{C3380CC4-5D6E-409C-BE32-E72D297353CC}">
              <c16:uniqueId val="{00000000-56DA-4F8B-BA88-562A4F270D49}"/>
            </c:ext>
          </c:extLst>
        </c:ser>
        <c:ser>
          <c:idx val="1"/>
          <c:order val="1"/>
          <c:tx>
            <c:strRef>
              <c:f>'Graf da 3.16 a 3.19'!$AN$3</c:f>
              <c:strCache>
                <c:ptCount val="1"/>
                <c:pt idx="0">
                  <c:v>2021</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da 3.16 a 3.19'!$AC$17:$AC$22</c:f>
              <c:strCache>
                <c:ptCount val="6"/>
                <c:pt idx="0">
                  <c:v>Italia</c:v>
                </c:pt>
                <c:pt idx="1">
                  <c:v>  Abruzzo</c:v>
                </c:pt>
                <c:pt idx="2">
                  <c:v>    L'Aquila</c:v>
                </c:pt>
                <c:pt idx="3">
                  <c:v>    Teramo</c:v>
                </c:pt>
                <c:pt idx="4">
                  <c:v>    Pescara</c:v>
                </c:pt>
                <c:pt idx="5">
                  <c:v>    Chieti</c:v>
                </c:pt>
              </c:strCache>
            </c:strRef>
          </c:cat>
          <c:val>
            <c:numRef>
              <c:f>'Graf da 3.16 a 3.19'!$AN$17:$AN$22</c:f>
              <c:numCache>
                <c:formatCode>0.0</c:formatCode>
                <c:ptCount val="6"/>
                <c:pt idx="0">
                  <c:v>48.769902226493741</c:v>
                </c:pt>
                <c:pt idx="1">
                  <c:v>48.798605102796643</c:v>
                </c:pt>
                <c:pt idx="2">
                  <c:v>49.160954452790435</c:v>
                </c:pt>
                <c:pt idx="3">
                  <c:v>49.271736897559428</c:v>
                </c:pt>
                <c:pt idx="4">
                  <c:v>48.649619147793537</c:v>
                </c:pt>
                <c:pt idx="5">
                  <c:v>48.262340029277603</c:v>
                </c:pt>
              </c:numCache>
            </c:numRef>
          </c:val>
          <c:extLst>
            <c:ext xmlns:c16="http://schemas.microsoft.com/office/drawing/2014/chart" uri="{C3380CC4-5D6E-409C-BE32-E72D297353CC}">
              <c16:uniqueId val="{00000001-56DA-4F8B-BA88-562A4F270D49}"/>
            </c:ext>
          </c:extLst>
        </c:ser>
        <c:dLbls>
          <c:showLegendKey val="0"/>
          <c:showVal val="0"/>
          <c:showCatName val="0"/>
          <c:showSerName val="0"/>
          <c:showPercent val="0"/>
          <c:showBubbleSize val="0"/>
        </c:dLbls>
        <c:gapWidth val="219"/>
        <c:overlap val="-27"/>
        <c:axId val="231617920"/>
        <c:axId val="231618904"/>
      </c:barChart>
      <c:catAx>
        <c:axId val="231617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231618904"/>
        <c:crosses val="autoZero"/>
        <c:auto val="1"/>
        <c:lblAlgn val="ctr"/>
        <c:lblOffset val="100"/>
        <c:noMultiLvlLbl val="0"/>
      </c:catAx>
      <c:valAx>
        <c:axId val="231618904"/>
        <c:scaling>
          <c:orientation val="minMax"/>
          <c:min val="46.5"/>
        </c:scaling>
        <c:delete val="0"/>
        <c:axPos val="l"/>
        <c:majorGridlines>
          <c:spPr>
            <a:ln w="6350" cap="flat" cmpd="sng" algn="ctr">
              <a:solidFill>
                <a:schemeClr val="bg1">
                  <a:lumMod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it-IT"/>
          </a:p>
        </c:txPr>
        <c:crossAx val="231617920"/>
        <c:crosses val="autoZero"/>
        <c:crossBetween val="between"/>
      </c:valAx>
      <c:spPr>
        <a:noFill/>
        <a:ln>
          <a:noFill/>
        </a:ln>
        <a:effectLst/>
      </c:spPr>
    </c:plotArea>
    <c:legend>
      <c:legendPos val="b"/>
      <c:layout>
        <c:manualLayout>
          <c:xMode val="edge"/>
          <c:yMode val="edge"/>
          <c:x val="0.45103732638888888"/>
          <c:y val="0.89695476190476187"/>
          <c:w val="0.1323375"/>
          <c:h val="7.8724970029317859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it-IT"/>
        </a:p>
      </c:txPr>
    </c:legend>
    <c:plotVisOnly val="1"/>
    <c:dispBlanksAs val="gap"/>
    <c:showDLblsOverMax val="0"/>
  </c:chart>
  <c:spPr>
    <a:solidFill>
      <a:schemeClr val="bg1"/>
    </a:soli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914756944444448E-2"/>
          <c:y val="6.0476190476190475E-2"/>
          <c:w val="0.91383177083333333"/>
          <c:h val="0.72781150793650795"/>
        </c:manualLayout>
      </c:layout>
      <c:barChart>
        <c:barDir val="col"/>
        <c:grouping val="clustered"/>
        <c:varyColors val="0"/>
        <c:ser>
          <c:idx val="0"/>
          <c:order val="0"/>
          <c:tx>
            <c:strRef>
              <c:f>'Graf da 3.16 a 3.19'!$AE$3</c:f>
              <c:strCache>
                <c:ptCount val="1"/>
                <c:pt idx="0">
                  <c:v>2012</c:v>
                </c:pt>
              </c:strCache>
            </c:strRef>
          </c:tx>
          <c:spPr>
            <a:solidFill>
              <a:schemeClr val="accent1">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da 3.16 a 3.19'!$AC$23:$AC$28</c:f>
              <c:strCache>
                <c:ptCount val="6"/>
                <c:pt idx="0">
                  <c:v>Italia</c:v>
                </c:pt>
                <c:pt idx="1">
                  <c:v>  Abruzzo</c:v>
                </c:pt>
                <c:pt idx="2">
                  <c:v>    L'Aquila</c:v>
                </c:pt>
                <c:pt idx="3">
                  <c:v>    Teramo</c:v>
                </c:pt>
                <c:pt idx="4">
                  <c:v>    Pescara</c:v>
                </c:pt>
                <c:pt idx="5">
                  <c:v>    Chieti</c:v>
                </c:pt>
              </c:strCache>
            </c:strRef>
          </c:cat>
          <c:val>
            <c:numRef>
              <c:f>'Graf da 3.16 a 3.19'!$AE$23:$AE$28</c:f>
              <c:numCache>
                <c:formatCode>0.0</c:formatCode>
                <c:ptCount val="6"/>
                <c:pt idx="0">
                  <c:v>20.803027136973139</c:v>
                </c:pt>
                <c:pt idx="1">
                  <c:v>21.743992725135026</c:v>
                </c:pt>
                <c:pt idx="2">
                  <c:v>21.82886204363156</c:v>
                </c:pt>
                <c:pt idx="3">
                  <c:v>21.049915571711789</c:v>
                </c:pt>
                <c:pt idx="4">
                  <c:v>21.471988701966659</c:v>
                </c:pt>
                <c:pt idx="5">
                  <c:v>22.447332248472645</c:v>
                </c:pt>
              </c:numCache>
            </c:numRef>
          </c:val>
          <c:extLst>
            <c:ext xmlns:c16="http://schemas.microsoft.com/office/drawing/2014/chart" uri="{C3380CC4-5D6E-409C-BE32-E72D297353CC}">
              <c16:uniqueId val="{00000000-3D68-4AF7-9EFF-34E2E31DD7B1}"/>
            </c:ext>
          </c:extLst>
        </c:ser>
        <c:ser>
          <c:idx val="1"/>
          <c:order val="1"/>
          <c:tx>
            <c:strRef>
              <c:f>'Graf da 3.16 a 3.19'!$AN$3</c:f>
              <c:strCache>
                <c:ptCount val="1"/>
                <c:pt idx="0">
                  <c:v>2021</c:v>
                </c:pt>
              </c:strCache>
            </c:strRef>
          </c:tx>
          <c:spPr>
            <a:solidFill>
              <a:srgbClr val="C00000"/>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da 3.16 a 3.19'!$AC$23:$AC$28</c:f>
              <c:strCache>
                <c:ptCount val="6"/>
                <c:pt idx="0">
                  <c:v>Italia</c:v>
                </c:pt>
                <c:pt idx="1">
                  <c:v>  Abruzzo</c:v>
                </c:pt>
                <c:pt idx="2">
                  <c:v>    L'Aquila</c:v>
                </c:pt>
                <c:pt idx="3">
                  <c:v>    Teramo</c:v>
                </c:pt>
                <c:pt idx="4">
                  <c:v>    Pescara</c:v>
                </c:pt>
                <c:pt idx="5">
                  <c:v>    Chieti</c:v>
                </c:pt>
              </c:strCache>
            </c:strRef>
          </c:cat>
          <c:val>
            <c:numRef>
              <c:f>'Graf da 3.16 a 3.19'!$AN$23:$AN$28</c:f>
              <c:numCache>
                <c:formatCode>0.0</c:formatCode>
                <c:ptCount val="6"/>
                <c:pt idx="0">
                  <c:v>23.410605491288656</c:v>
                </c:pt>
                <c:pt idx="1">
                  <c:v>24.603347504310424</c:v>
                </c:pt>
                <c:pt idx="2">
                  <c:v>25.07319842931221</c:v>
                </c:pt>
                <c:pt idx="3">
                  <c:v>23.764967827867494</c:v>
                </c:pt>
                <c:pt idx="4">
                  <c:v>23.962388262697456</c:v>
                </c:pt>
                <c:pt idx="5">
                  <c:v>25.446536502682012</c:v>
                </c:pt>
              </c:numCache>
            </c:numRef>
          </c:val>
          <c:extLst>
            <c:ext xmlns:c16="http://schemas.microsoft.com/office/drawing/2014/chart" uri="{C3380CC4-5D6E-409C-BE32-E72D297353CC}">
              <c16:uniqueId val="{00000001-3D68-4AF7-9EFF-34E2E31DD7B1}"/>
            </c:ext>
          </c:extLst>
        </c:ser>
        <c:dLbls>
          <c:showLegendKey val="0"/>
          <c:showVal val="0"/>
          <c:showCatName val="0"/>
          <c:showSerName val="0"/>
          <c:showPercent val="0"/>
          <c:showBubbleSize val="0"/>
        </c:dLbls>
        <c:gapWidth val="219"/>
        <c:overlap val="-27"/>
        <c:axId val="231617920"/>
        <c:axId val="231618904"/>
      </c:barChart>
      <c:catAx>
        <c:axId val="231617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231618904"/>
        <c:crosses val="autoZero"/>
        <c:auto val="1"/>
        <c:lblAlgn val="ctr"/>
        <c:lblOffset val="100"/>
        <c:noMultiLvlLbl val="0"/>
      </c:catAx>
      <c:valAx>
        <c:axId val="231618904"/>
        <c:scaling>
          <c:orientation val="minMax"/>
          <c:min val="20.5"/>
        </c:scaling>
        <c:delete val="0"/>
        <c:axPos val="l"/>
        <c:majorGridlines>
          <c:spPr>
            <a:ln w="6350" cap="flat" cmpd="sng" algn="ctr">
              <a:solidFill>
                <a:schemeClr val="bg1">
                  <a:lumMod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it-IT"/>
          </a:p>
        </c:txPr>
        <c:crossAx val="231617920"/>
        <c:crosses val="autoZero"/>
        <c:crossBetween val="between"/>
      </c:valAx>
      <c:spPr>
        <a:noFill/>
        <a:ln>
          <a:noFill/>
        </a:ln>
        <a:effectLst/>
      </c:spPr>
    </c:plotArea>
    <c:legend>
      <c:legendPos val="b"/>
      <c:layout>
        <c:manualLayout>
          <c:xMode val="edge"/>
          <c:yMode val="edge"/>
          <c:x val="0.45103732638888888"/>
          <c:y val="0.89695476190476187"/>
          <c:w val="0.1323375"/>
          <c:h val="7.8724938881593501E-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it-IT"/>
        </a:p>
      </c:txPr>
    </c:legend>
    <c:plotVisOnly val="1"/>
    <c:dispBlanksAs val="gap"/>
    <c:showDLblsOverMax val="0"/>
  </c:chart>
  <c:spPr>
    <a:solidFill>
      <a:schemeClr val="bg1"/>
    </a:soli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768600679235753"/>
          <c:y val="3.0669791284374175E-2"/>
          <c:w val="0.82002285984162093"/>
          <c:h val="0.76921882249131224"/>
        </c:manualLayout>
      </c:layout>
      <c:lineChart>
        <c:grouping val="standard"/>
        <c:varyColors val="0"/>
        <c:ser>
          <c:idx val="0"/>
          <c:order val="0"/>
          <c:tx>
            <c:strRef>
              <c:f>' Graf. da 3.2 a 3.7'!$B$5</c:f>
              <c:strCache>
                <c:ptCount val="1"/>
                <c:pt idx="0">
                  <c:v>Maschi</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3.7'!$C$5:$I$5</c:f>
              <c:numCache>
                <c:formatCode>#,##0</c:formatCode>
                <c:ptCount val="7"/>
                <c:pt idx="0">
                  <c:v>149250</c:v>
                </c:pt>
                <c:pt idx="1">
                  <c:v>148536</c:v>
                </c:pt>
                <c:pt idx="2">
                  <c:v>148006</c:v>
                </c:pt>
                <c:pt idx="3">
                  <c:v>147673</c:v>
                </c:pt>
                <c:pt idx="4">
                  <c:v>147031</c:v>
                </c:pt>
                <c:pt idx="5">
                  <c:v>145759</c:v>
                </c:pt>
                <c:pt idx="6">
                  <c:v>144649</c:v>
                </c:pt>
              </c:numCache>
            </c:numRef>
          </c:val>
          <c:smooth val="0"/>
          <c:extLst>
            <c:ext xmlns:c16="http://schemas.microsoft.com/office/drawing/2014/chart" uri="{C3380CC4-5D6E-409C-BE32-E72D297353CC}">
              <c16:uniqueId val="{00000000-516F-48AD-89CD-E4F886AC10A3}"/>
            </c:ext>
          </c:extLst>
        </c:ser>
        <c:ser>
          <c:idx val="1"/>
          <c:order val="1"/>
          <c:tx>
            <c:strRef>
              <c:f>' Graf. da 3.2 a 3.7'!$B$6</c:f>
              <c:strCache>
                <c:ptCount val="1"/>
                <c:pt idx="0">
                  <c:v>Femmine</c:v>
                </c:pt>
              </c:strCache>
            </c:strRef>
          </c:tx>
          <c:spPr>
            <a:ln w="28575" cap="rnd">
              <a:solidFill>
                <a:schemeClr val="accent2"/>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3.7'!$C$6:$I$6</c:f>
              <c:numCache>
                <c:formatCode>#,##0</c:formatCode>
                <c:ptCount val="7"/>
                <c:pt idx="0">
                  <c:v>154886</c:v>
                </c:pt>
                <c:pt idx="1">
                  <c:v>153775</c:v>
                </c:pt>
                <c:pt idx="2">
                  <c:v>152756</c:v>
                </c:pt>
                <c:pt idx="3">
                  <c:v>151411</c:v>
                </c:pt>
                <c:pt idx="4">
                  <c:v>150282</c:v>
                </c:pt>
                <c:pt idx="5">
                  <c:v>149079</c:v>
                </c:pt>
                <c:pt idx="6">
                  <c:v>147707</c:v>
                </c:pt>
              </c:numCache>
            </c:numRef>
          </c:val>
          <c:smooth val="0"/>
          <c:extLst>
            <c:ext xmlns:c16="http://schemas.microsoft.com/office/drawing/2014/chart" uri="{C3380CC4-5D6E-409C-BE32-E72D297353CC}">
              <c16:uniqueId val="{00000001-516F-48AD-89CD-E4F886AC10A3}"/>
            </c:ext>
          </c:extLst>
        </c:ser>
        <c:dLbls>
          <c:showLegendKey val="0"/>
          <c:showVal val="0"/>
          <c:showCatName val="0"/>
          <c:showSerName val="0"/>
          <c:showPercent val="0"/>
          <c:showBubbleSize val="0"/>
        </c:dLbls>
        <c:smooth val="0"/>
        <c:axId val="58706176"/>
        <c:axId val="58716160"/>
      </c:lineChart>
      <c:catAx>
        <c:axId val="58706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716160"/>
        <c:crosses val="autoZero"/>
        <c:auto val="1"/>
        <c:lblAlgn val="ctr"/>
        <c:lblOffset val="100"/>
        <c:noMultiLvlLbl val="0"/>
      </c:catAx>
      <c:valAx>
        <c:axId val="58716160"/>
        <c:scaling>
          <c:orientation val="minMax"/>
          <c:max val="157000"/>
          <c:min val="142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706176"/>
        <c:crosses val="autoZero"/>
        <c:crossBetween val="between"/>
      </c:valAx>
      <c:spPr>
        <a:noFill/>
        <a:ln>
          <a:noFill/>
        </a:ln>
        <a:effectLst/>
      </c:spPr>
    </c:plotArea>
    <c:legend>
      <c:legendPos val="b"/>
      <c:layout>
        <c:manualLayout>
          <c:xMode val="edge"/>
          <c:yMode val="edge"/>
          <c:x val="0.2300748366013072"/>
          <c:y val="0.89983571428571429"/>
          <c:w val="0.50832503678092678"/>
          <c:h val="9.238966405869106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738801192943703E-2"/>
          <c:y val="5.0925971727644487E-2"/>
          <c:w val="0.92034444444444441"/>
          <c:h val="0.7313003060481611"/>
        </c:manualLayout>
      </c:layout>
      <c:barChart>
        <c:barDir val="col"/>
        <c:grouping val="clustered"/>
        <c:varyColors val="0"/>
        <c:ser>
          <c:idx val="2"/>
          <c:order val="0"/>
          <c:tx>
            <c:strRef>
              <c:f>'Graf. 3.24'!$H$12</c:f>
              <c:strCache>
                <c:ptCount val="1"/>
                <c:pt idx="0">
                  <c:v>2017</c:v>
                </c:pt>
              </c:strCache>
            </c:strRef>
          </c:tx>
          <c:spPr>
            <a:solidFill>
              <a:schemeClr val="accent3"/>
            </a:solidFill>
            <a:ln>
              <a:noFill/>
            </a:ln>
            <a:effectLst/>
          </c:spPr>
          <c:invertIfNegative val="0"/>
          <c:dLbls>
            <c:spPr>
              <a:noFill/>
              <a:ln>
                <a:noFill/>
              </a:ln>
              <a:effectLst/>
            </c:spPr>
            <c:txPr>
              <a:bodyPr rot="-5400000" vert="horz"/>
              <a:lstStyle/>
              <a:p>
                <a:pPr>
                  <a:defRPr sz="800"/>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3.24'!$B$13:$B$18</c:f>
              <c:strCache>
                <c:ptCount val="6"/>
                <c:pt idx="0">
                  <c:v>Italia</c:v>
                </c:pt>
                <c:pt idx="1">
                  <c:v>  Abruzzo</c:v>
                </c:pt>
                <c:pt idx="2">
                  <c:v>    L'Aquila</c:v>
                </c:pt>
                <c:pt idx="3">
                  <c:v>    Teramo</c:v>
                </c:pt>
                <c:pt idx="4">
                  <c:v>    Pescara</c:v>
                </c:pt>
                <c:pt idx="5">
                  <c:v>    Chieti</c:v>
                </c:pt>
              </c:strCache>
            </c:strRef>
          </c:cat>
          <c:val>
            <c:numRef>
              <c:f>'Graf. 3.24'!$H$13:$H$18</c:f>
              <c:numCache>
                <c:formatCode>#,##0.00</c:formatCode>
                <c:ptCount val="6"/>
                <c:pt idx="0">
                  <c:v>8.3298798990484233</c:v>
                </c:pt>
                <c:pt idx="1">
                  <c:v>6.5461294296753927</c:v>
                </c:pt>
                <c:pt idx="2">
                  <c:v>8.1163260574343354</c:v>
                </c:pt>
                <c:pt idx="3">
                  <c:v>7.6970493030701066</c:v>
                </c:pt>
                <c:pt idx="4">
                  <c:v>5.4088120780930504</c:v>
                </c:pt>
                <c:pt idx="5">
                  <c:v>5.350631730687696</c:v>
                </c:pt>
              </c:numCache>
            </c:numRef>
          </c:val>
          <c:extLst>
            <c:ext xmlns:c16="http://schemas.microsoft.com/office/drawing/2014/chart" uri="{C3380CC4-5D6E-409C-BE32-E72D297353CC}">
              <c16:uniqueId val="{00000000-D381-4655-B46B-1081EDC11D81}"/>
            </c:ext>
          </c:extLst>
        </c:ser>
        <c:ser>
          <c:idx val="4"/>
          <c:order val="1"/>
          <c:tx>
            <c:strRef>
              <c:f>'Graf. 3.24'!$J$12</c:f>
              <c:strCache>
                <c:ptCount val="1"/>
                <c:pt idx="0">
                  <c:v>2019</c:v>
                </c:pt>
              </c:strCache>
            </c:strRef>
          </c:tx>
          <c:spPr>
            <a:solidFill>
              <a:schemeClr val="accent5">
                <a:lumMod val="75000"/>
              </a:schemeClr>
            </a:solidFill>
          </c:spPr>
          <c:invertIfNegative val="0"/>
          <c:dLbls>
            <c:spPr>
              <a:noFill/>
              <a:ln>
                <a:noFill/>
              </a:ln>
              <a:effectLst/>
            </c:spPr>
            <c:txPr>
              <a:bodyPr rot="-5400000" vert="horz"/>
              <a:lstStyle/>
              <a:p>
                <a:pPr>
                  <a:defRPr sz="800"/>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3.24'!$B$13:$B$18</c:f>
              <c:strCache>
                <c:ptCount val="6"/>
                <c:pt idx="0">
                  <c:v>Italia</c:v>
                </c:pt>
                <c:pt idx="1">
                  <c:v>  Abruzzo</c:v>
                </c:pt>
                <c:pt idx="2">
                  <c:v>    L'Aquila</c:v>
                </c:pt>
                <c:pt idx="3">
                  <c:v>    Teramo</c:v>
                </c:pt>
                <c:pt idx="4">
                  <c:v>    Pescara</c:v>
                </c:pt>
                <c:pt idx="5">
                  <c:v>    Chieti</c:v>
                </c:pt>
              </c:strCache>
            </c:strRef>
          </c:cat>
          <c:val>
            <c:numRef>
              <c:f>'Graf. 3.24'!$J$13:$J$18</c:f>
              <c:numCache>
                <c:formatCode>#,##0.00</c:formatCode>
                <c:ptCount val="6"/>
                <c:pt idx="0">
                  <c:v>8.3524504948645344</c:v>
                </c:pt>
                <c:pt idx="1">
                  <c:v>6.5053108265514412</c:v>
                </c:pt>
                <c:pt idx="2">
                  <c:v>8.0490930433583472</c:v>
                </c:pt>
                <c:pt idx="3">
                  <c:v>7.596358883819045</c:v>
                </c:pt>
                <c:pt idx="4">
                  <c:v>5.3855800558345885</c:v>
                </c:pt>
                <c:pt idx="5">
                  <c:v>5.3581138766664473</c:v>
                </c:pt>
              </c:numCache>
            </c:numRef>
          </c:val>
          <c:extLst>
            <c:ext xmlns:c16="http://schemas.microsoft.com/office/drawing/2014/chart" uri="{C3380CC4-5D6E-409C-BE32-E72D297353CC}">
              <c16:uniqueId val="{00000001-D381-4655-B46B-1081EDC11D81}"/>
            </c:ext>
          </c:extLst>
        </c:ser>
        <c:ser>
          <c:idx val="6"/>
          <c:order val="2"/>
          <c:tx>
            <c:strRef>
              <c:f>'Graf. 3.24'!$L$12</c:f>
              <c:strCache>
                <c:ptCount val="1"/>
                <c:pt idx="0">
                  <c:v>2021</c:v>
                </c:pt>
              </c:strCache>
            </c:strRef>
          </c:tx>
          <c:invertIfNegative val="0"/>
          <c:dLbls>
            <c:spPr>
              <a:noFill/>
              <a:ln>
                <a:noFill/>
              </a:ln>
              <a:effectLst/>
            </c:spPr>
            <c:txPr>
              <a:bodyPr rot="-5400000" vert="horz" wrap="square" lIns="38100" tIns="19050" rIns="38100" bIns="19050" anchor="ctr">
                <a:spAutoFit/>
              </a:bodyPr>
              <a:lstStyle/>
              <a:p>
                <a:pPr>
                  <a:defRPr sz="800"/>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'Graf. 3.24'!$B$13:$B$18</c:f>
              <c:strCache>
                <c:ptCount val="6"/>
                <c:pt idx="0">
                  <c:v>Italia</c:v>
                </c:pt>
                <c:pt idx="1">
                  <c:v>  Abruzzo</c:v>
                </c:pt>
                <c:pt idx="2">
                  <c:v>    L'Aquila</c:v>
                </c:pt>
                <c:pt idx="3">
                  <c:v>    Teramo</c:v>
                </c:pt>
                <c:pt idx="4">
                  <c:v>    Pescara</c:v>
                </c:pt>
                <c:pt idx="5">
                  <c:v>    Chieti</c:v>
                </c:pt>
              </c:strCache>
            </c:strRef>
          </c:cat>
          <c:val>
            <c:numRef>
              <c:f>'Graf. 3.24'!$L$13:$L$18</c:f>
              <c:numCache>
                <c:formatCode>#,##0.00</c:formatCode>
                <c:ptCount val="6"/>
                <c:pt idx="0">
                  <c:v>8.4600420476264571</c:v>
                </c:pt>
                <c:pt idx="1">
                  <c:v>6.4209776106861201</c:v>
                </c:pt>
                <c:pt idx="2">
                  <c:v>7.9228748512087996</c:v>
                </c:pt>
                <c:pt idx="3">
                  <c:v>7.3624815283585248</c:v>
                </c:pt>
                <c:pt idx="4">
                  <c:v>5.2467674434123843</c:v>
                </c:pt>
                <c:pt idx="5">
                  <c:v>5.4811807745545265</c:v>
                </c:pt>
              </c:numCache>
            </c:numRef>
          </c:val>
          <c:extLst>
            <c:ext xmlns:c16="http://schemas.microsoft.com/office/drawing/2014/chart" uri="{C3380CC4-5D6E-409C-BE32-E72D297353CC}">
              <c16:uniqueId val="{00000002-D381-4655-B46B-1081EDC11D81}"/>
            </c:ext>
          </c:extLst>
        </c:ser>
        <c:dLbls>
          <c:showLegendKey val="0"/>
          <c:showVal val="0"/>
          <c:showCatName val="0"/>
          <c:showSerName val="0"/>
          <c:showPercent val="0"/>
          <c:showBubbleSize val="0"/>
        </c:dLbls>
        <c:gapWidth val="219"/>
        <c:overlap val="-27"/>
        <c:axId val="54652288"/>
        <c:axId val="54654080"/>
      </c:barChart>
      <c:catAx>
        <c:axId val="54652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4654080"/>
        <c:crosses val="autoZero"/>
        <c:auto val="1"/>
        <c:lblAlgn val="ctr"/>
        <c:lblOffset val="100"/>
        <c:noMultiLvlLbl val="0"/>
      </c:catAx>
      <c:valAx>
        <c:axId val="54654080"/>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4652288"/>
        <c:crosses val="autoZero"/>
        <c:crossBetween val="between"/>
      </c:valAx>
      <c:spPr>
        <a:noFill/>
        <a:ln>
          <a:noFill/>
        </a:ln>
        <a:effectLst/>
      </c:spPr>
    </c:plotArea>
    <c:legend>
      <c:legendPos val="b"/>
      <c:layout>
        <c:manualLayout>
          <c:xMode val="edge"/>
          <c:yMode val="edge"/>
          <c:x val="0.41511597222222213"/>
          <c:y val="0.92283611111111108"/>
          <c:w val="0.1980695341867757"/>
          <c:h val="7.7163922780801808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553472222222225E-2"/>
          <c:y val="4.2314632654645565E-2"/>
          <c:w val="0.9195116304073504"/>
          <c:h val="0.74711203703703699"/>
        </c:manualLayout>
      </c:layout>
      <c:lineChart>
        <c:grouping val="standard"/>
        <c:varyColors val="0"/>
        <c:ser>
          <c:idx val="0"/>
          <c:order val="0"/>
          <c:tx>
            <c:strRef>
              <c:f>'Graf. 3.25'!$B$16</c:f>
              <c:strCache>
                <c:ptCount val="1"/>
                <c:pt idx="0">
                  <c:v>Italia </c:v>
                </c:pt>
              </c:strCache>
            </c:strRef>
          </c:tx>
          <c:spPr>
            <a:ln w="19050" cap="rnd">
              <a:solidFill>
                <a:schemeClr val="accent1"/>
              </a:solidFill>
              <a:round/>
            </a:ln>
            <a:effectLst/>
          </c:spPr>
          <c:marker>
            <c:symbol val="none"/>
          </c:marker>
          <c:dLbls>
            <c:dLbl>
              <c:idx val="2"/>
              <c:layout>
                <c:manualLayout>
                  <c:x val="-2.7750261885866611E-2"/>
                  <c:y val="-9.9606666666666704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694-4810-84DC-645852ABC39F}"/>
                </c:ext>
              </c:extLst>
            </c:dLbl>
            <c:dLbl>
              <c:idx val="3"/>
              <c:layout>
                <c:manualLayout>
                  <c:x val="-2.9956165056444238E-2"/>
                  <c:y val="-5.7273333333333364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694-4810-84DC-645852ABC39F}"/>
                </c:ext>
              </c:extLst>
            </c:dLbl>
            <c:dLbl>
              <c:idx val="4"/>
              <c:layout>
                <c:manualLayout>
                  <c:x val="-3.4367971397599534E-2"/>
                  <c:y val="-7.1384444444444514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694-4810-84DC-645852ABC39F}"/>
                </c:ext>
              </c:extLst>
            </c:dLbl>
            <c:dLbl>
              <c:idx val="5"/>
              <c:layout>
                <c:manualLayout>
                  <c:x val="-3.4364647955254186E-2"/>
                  <c:y val="4.005167322161188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694-4810-84DC-645852ABC39F}"/>
                </c:ext>
              </c:extLst>
            </c:dLbl>
            <c:spPr>
              <a:noFill/>
              <a:ln>
                <a:noFill/>
              </a:ln>
              <a:effectLst/>
            </c:spPr>
            <c:txPr>
              <a:bodyPr/>
              <a:lstStyle/>
              <a:p>
                <a:pPr>
                  <a:defRPr sz="800">
                    <a:solidFill>
                      <a:schemeClr val="accent5">
                        <a:lumMod val="50000"/>
                      </a:schemeClr>
                    </a:solidFill>
                  </a:defRPr>
                </a:pPr>
                <a:endParaRPr lang="it-IT"/>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3.25'!$C$15:$L$15</c:f>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f>'Graf. 3.25'!$C$16:$L$16</c:f>
              <c:numCache>
                <c:formatCode>0.0</c:formatCode>
                <c:ptCount val="10"/>
                <c:pt idx="0">
                  <c:v>17.202272116475459</c:v>
                </c:pt>
                <c:pt idx="1">
                  <c:v>64.51800376550834</c:v>
                </c:pt>
                <c:pt idx="2">
                  <c:v>47.82140089006996</c:v>
                </c:pt>
                <c:pt idx="3">
                  <c:v>40.062523469733492</c:v>
                </c:pt>
                <c:pt idx="4">
                  <c:v>40.852317866169209</c:v>
                </c:pt>
                <c:pt idx="5">
                  <c:v>43.664509093272315</c:v>
                </c:pt>
                <c:pt idx="6">
                  <c:v>50.641080467456128</c:v>
                </c:pt>
                <c:pt idx="7">
                  <c:v>46.669557604666956</c:v>
                </c:pt>
                <c:pt idx="8">
                  <c:v>41.091451626377058</c:v>
                </c:pt>
                <c:pt idx="9">
                  <c:v>29.446572708331878</c:v>
                </c:pt>
              </c:numCache>
            </c:numRef>
          </c:val>
          <c:smooth val="0"/>
          <c:extLst>
            <c:ext xmlns:c16="http://schemas.microsoft.com/office/drawing/2014/chart" uri="{C3380CC4-5D6E-409C-BE32-E72D297353CC}">
              <c16:uniqueId val="{00000004-0694-4810-84DC-645852ABC39F}"/>
            </c:ext>
          </c:extLst>
        </c:ser>
        <c:ser>
          <c:idx val="1"/>
          <c:order val="1"/>
          <c:tx>
            <c:strRef>
              <c:f>'Graf. 3.25'!$B$17</c:f>
              <c:strCache>
                <c:ptCount val="1"/>
                <c:pt idx="0">
                  <c:v>Abruzzo</c:v>
                </c:pt>
              </c:strCache>
            </c:strRef>
          </c:tx>
          <c:spPr>
            <a:ln w="19050">
              <a:solidFill>
                <a:schemeClr val="accent6">
                  <a:lumMod val="75000"/>
                </a:schemeClr>
              </a:solidFill>
            </a:ln>
          </c:spPr>
          <c:marker>
            <c:symbol val="none"/>
          </c:marker>
          <c:dLbls>
            <c:dLbl>
              <c:idx val="1"/>
              <c:layout>
                <c:manualLayout>
                  <c:x val="-2.7750261885866569E-2"/>
                  <c:y val="-4.1504444444444434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0694-4810-84DC-645852ABC39F}"/>
                </c:ext>
              </c:extLst>
            </c:dLbl>
            <c:dLbl>
              <c:idx val="2"/>
              <c:layout>
                <c:manualLayout>
                  <c:x val="-3.4367971397599416E-2"/>
                  <c:y val="5.021777777777777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694-4810-84DC-645852ABC39F}"/>
                </c:ext>
              </c:extLst>
            </c:dLbl>
            <c:dLbl>
              <c:idx val="3"/>
              <c:layout>
                <c:manualLayout>
                  <c:x val="-3.4367971397599499E-2"/>
                  <c:y val="7.138444444444444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694-4810-84DC-645852ABC39F}"/>
                </c:ext>
              </c:extLst>
            </c:dLbl>
            <c:dLbl>
              <c:idx val="4"/>
              <c:layout>
                <c:manualLayout>
                  <c:x val="-2.995616505644428E-2"/>
                  <c:y val="3.6106666666666669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694-4810-84DC-645852ABC39F}"/>
                </c:ext>
              </c:extLst>
            </c:dLbl>
            <c:dLbl>
              <c:idx val="5"/>
              <c:layout>
                <c:manualLayout>
                  <c:x val="-4.0982325746595903E-2"/>
                  <c:y val="-5.374781387787275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694-4810-84DC-645852ABC39F}"/>
                </c:ext>
              </c:extLst>
            </c:dLbl>
            <c:spPr>
              <a:noFill/>
              <a:ln>
                <a:noFill/>
              </a:ln>
              <a:effectLst/>
            </c:spPr>
            <c:txPr>
              <a:bodyPr wrap="square" lIns="38100" tIns="19050" rIns="38100" bIns="19050" anchor="ctr">
                <a:spAutoFit/>
              </a:bodyPr>
              <a:lstStyle/>
              <a:p>
                <a:pPr>
                  <a:defRPr sz="800">
                    <a:solidFill>
                      <a:schemeClr val="accent6">
                        <a:lumMod val="50000"/>
                      </a:schemeClr>
                    </a:solidFill>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3.25'!$C$15:$L$15</c:f>
              <c:strCache>
                <c:ptCount val="10"/>
                <c:pt idx="0">
                  <c:v>2011</c:v>
                </c:pt>
                <c:pt idx="1">
                  <c:v>2012</c:v>
                </c:pt>
                <c:pt idx="2">
                  <c:v>2013</c:v>
                </c:pt>
                <c:pt idx="3">
                  <c:v>2014</c:v>
                </c:pt>
                <c:pt idx="4">
                  <c:v>2015</c:v>
                </c:pt>
                <c:pt idx="5">
                  <c:v>2016</c:v>
                </c:pt>
                <c:pt idx="6">
                  <c:v>2017</c:v>
                </c:pt>
                <c:pt idx="7">
                  <c:v>2018</c:v>
                </c:pt>
                <c:pt idx="8">
                  <c:v>2019</c:v>
                </c:pt>
                <c:pt idx="9">
                  <c:v>2020</c:v>
                </c:pt>
              </c:strCache>
            </c:strRef>
          </c:cat>
          <c:val>
            <c:numRef>
              <c:f>'Graf. 3.25'!$C$17:$L$17</c:f>
              <c:numCache>
                <c:formatCode>0.0</c:formatCode>
                <c:ptCount val="10"/>
                <c:pt idx="0">
                  <c:v>19.255101002021494</c:v>
                </c:pt>
                <c:pt idx="1">
                  <c:v>68.282202858324766</c:v>
                </c:pt>
                <c:pt idx="2">
                  <c:v>46.497004211900105</c:v>
                </c:pt>
                <c:pt idx="3">
                  <c:v>37.19635920922952</c:v>
                </c:pt>
                <c:pt idx="4">
                  <c:v>38.824496601553903</c:v>
                </c:pt>
                <c:pt idx="5">
                  <c:v>50.683950274966492</c:v>
                </c:pt>
                <c:pt idx="6">
                  <c:v>57.045052496151811</c:v>
                </c:pt>
                <c:pt idx="7">
                  <c:v>63.66323993818451</c:v>
                </c:pt>
                <c:pt idx="8">
                  <c:v>49.578463307146961</c:v>
                </c:pt>
                <c:pt idx="9">
                  <c:v>36.824758258003541</c:v>
                </c:pt>
              </c:numCache>
            </c:numRef>
          </c:val>
          <c:smooth val="0"/>
          <c:extLst>
            <c:ext xmlns:c16="http://schemas.microsoft.com/office/drawing/2014/chart" uri="{C3380CC4-5D6E-409C-BE32-E72D297353CC}">
              <c16:uniqueId val="{0000000A-0694-4810-84DC-645852ABC39F}"/>
            </c:ext>
          </c:extLst>
        </c:ser>
        <c:dLbls>
          <c:showLegendKey val="0"/>
          <c:showVal val="0"/>
          <c:showCatName val="0"/>
          <c:showSerName val="0"/>
          <c:showPercent val="0"/>
          <c:showBubbleSize val="0"/>
        </c:dLbls>
        <c:smooth val="0"/>
        <c:axId val="54149888"/>
        <c:axId val="54151424"/>
      </c:lineChart>
      <c:catAx>
        <c:axId val="54149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4151424"/>
        <c:crosses val="autoZero"/>
        <c:auto val="1"/>
        <c:lblAlgn val="ctr"/>
        <c:lblOffset val="100"/>
        <c:noMultiLvlLbl val="0"/>
      </c:catAx>
      <c:valAx>
        <c:axId val="5415142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4149888"/>
        <c:crosses val="autoZero"/>
        <c:crossBetween val="between"/>
      </c:valAx>
      <c:spPr>
        <a:noFill/>
        <a:ln>
          <a:noFill/>
        </a:ln>
        <a:effectLst/>
      </c:spPr>
    </c:plotArea>
    <c:legend>
      <c:legendPos val="b"/>
      <c:layout>
        <c:manualLayout>
          <c:xMode val="edge"/>
          <c:yMode val="edge"/>
          <c:x val="0.34370873988049894"/>
          <c:y val="0.86829166666666668"/>
          <c:w val="0.24407484855258882"/>
          <c:h val="0.11054166666666666"/>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394172700778171E-2"/>
          <c:y val="2.3968872317282192E-2"/>
          <c:w val="0.93535019841269817"/>
          <c:h val="0.8066569229950914"/>
        </c:manualLayout>
      </c:layout>
      <c:barChart>
        <c:barDir val="col"/>
        <c:grouping val="clustered"/>
        <c:varyColors val="0"/>
        <c:ser>
          <c:idx val="0"/>
          <c:order val="0"/>
          <c:spPr>
            <a:solidFill>
              <a:schemeClr val="accent2">
                <a:lumMod val="60000"/>
                <a:lumOff val="40000"/>
              </a:schemeClr>
            </a:solidFill>
            <a:ln>
              <a:solidFill>
                <a:schemeClr val="tx1">
                  <a:lumMod val="50000"/>
                  <a:lumOff val="50000"/>
                </a:schemeClr>
              </a:solidFill>
            </a:ln>
          </c:spPr>
          <c:invertIfNegative val="0"/>
          <c:dPt>
            <c:idx val="0"/>
            <c:invertIfNegative val="0"/>
            <c:bubble3D val="0"/>
            <c:extLst>
              <c:ext xmlns:c16="http://schemas.microsoft.com/office/drawing/2014/chart" uri="{C3380CC4-5D6E-409C-BE32-E72D297353CC}">
                <c16:uniqueId val="{00000000-1351-4F11-82FD-1D206F74E27C}"/>
              </c:ext>
            </c:extLst>
          </c:dPt>
          <c:dPt>
            <c:idx val="1"/>
            <c:invertIfNegative val="0"/>
            <c:bubble3D val="0"/>
            <c:extLst>
              <c:ext xmlns:c16="http://schemas.microsoft.com/office/drawing/2014/chart" uri="{C3380CC4-5D6E-409C-BE32-E72D297353CC}">
                <c16:uniqueId val="{00000001-1351-4F11-82FD-1D206F74E27C}"/>
              </c:ext>
            </c:extLst>
          </c:dPt>
          <c:dPt>
            <c:idx val="3"/>
            <c:invertIfNegative val="0"/>
            <c:bubble3D val="0"/>
            <c:extLst>
              <c:ext xmlns:c16="http://schemas.microsoft.com/office/drawing/2014/chart" uri="{C3380CC4-5D6E-409C-BE32-E72D297353CC}">
                <c16:uniqueId val="{00000002-1351-4F11-82FD-1D206F74E27C}"/>
              </c:ext>
            </c:extLst>
          </c:dPt>
          <c:dPt>
            <c:idx val="4"/>
            <c:invertIfNegative val="0"/>
            <c:bubble3D val="0"/>
            <c:extLst>
              <c:ext xmlns:c16="http://schemas.microsoft.com/office/drawing/2014/chart" uri="{C3380CC4-5D6E-409C-BE32-E72D297353CC}">
                <c16:uniqueId val="{00000003-1351-4F11-82FD-1D206F74E27C}"/>
              </c:ext>
            </c:extLst>
          </c:dPt>
          <c:dPt>
            <c:idx val="6"/>
            <c:invertIfNegative val="0"/>
            <c:bubble3D val="0"/>
            <c:spPr>
              <a:solidFill>
                <a:schemeClr val="accent2">
                  <a:lumMod val="60000"/>
                  <a:lumOff val="40000"/>
                </a:schemeClr>
              </a:solidFill>
              <a:ln w="3175">
                <a:solidFill>
                  <a:schemeClr val="tx1">
                    <a:lumMod val="50000"/>
                    <a:lumOff val="50000"/>
                  </a:schemeClr>
                </a:solidFill>
              </a:ln>
            </c:spPr>
            <c:extLst>
              <c:ext xmlns:c16="http://schemas.microsoft.com/office/drawing/2014/chart" uri="{C3380CC4-5D6E-409C-BE32-E72D297353CC}">
                <c16:uniqueId val="{00000005-1351-4F11-82FD-1D206F74E27C}"/>
              </c:ext>
            </c:extLst>
          </c:dPt>
          <c:dPt>
            <c:idx val="7"/>
            <c:invertIfNegative val="0"/>
            <c:bubble3D val="0"/>
            <c:extLst>
              <c:ext xmlns:c16="http://schemas.microsoft.com/office/drawing/2014/chart" uri="{C3380CC4-5D6E-409C-BE32-E72D297353CC}">
                <c16:uniqueId val="{00000006-1351-4F11-82FD-1D206F74E27C}"/>
              </c:ext>
            </c:extLst>
          </c:dPt>
          <c:dPt>
            <c:idx val="8"/>
            <c:invertIfNegative val="0"/>
            <c:bubble3D val="0"/>
            <c:extLst>
              <c:ext xmlns:c16="http://schemas.microsoft.com/office/drawing/2014/chart" uri="{C3380CC4-5D6E-409C-BE32-E72D297353CC}">
                <c16:uniqueId val="{00000007-1351-4F11-82FD-1D206F74E27C}"/>
              </c:ext>
            </c:extLst>
          </c:dPt>
          <c:dPt>
            <c:idx val="9"/>
            <c:invertIfNegative val="0"/>
            <c:bubble3D val="0"/>
            <c:extLst>
              <c:ext xmlns:c16="http://schemas.microsoft.com/office/drawing/2014/chart" uri="{C3380CC4-5D6E-409C-BE32-E72D297353CC}">
                <c16:uniqueId val="{00000008-1351-4F11-82FD-1D206F74E27C}"/>
              </c:ext>
            </c:extLst>
          </c:dPt>
          <c:dPt>
            <c:idx val="10"/>
            <c:invertIfNegative val="0"/>
            <c:bubble3D val="0"/>
            <c:extLst>
              <c:ext xmlns:c16="http://schemas.microsoft.com/office/drawing/2014/chart" uri="{C3380CC4-5D6E-409C-BE32-E72D297353CC}">
                <c16:uniqueId val="{00000009-1351-4F11-82FD-1D206F74E27C}"/>
              </c:ext>
            </c:extLst>
          </c:dPt>
          <c:dLbls>
            <c:spPr>
              <a:noFill/>
              <a:ln>
                <a:noFill/>
              </a:ln>
              <a:effectLst/>
            </c:spPr>
            <c:txPr>
              <a:bodyPr/>
              <a:lstStyle/>
              <a:p>
                <a:pPr>
                  <a:defRPr sz="800"/>
                </a:pPr>
                <a:endParaRPr lang="it-IT"/>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3.26'!$J$3:$J$12</c:f>
              <c:strCache>
                <c:ptCount val="10"/>
                <c:pt idx="0">
                  <c:v>Romania</c:v>
                </c:pt>
                <c:pt idx="1">
                  <c:v>Albania</c:v>
                </c:pt>
                <c:pt idx="2">
                  <c:v>Marocco</c:v>
                </c:pt>
                <c:pt idx="3">
                  <c:v>Cina</c:v>
                </c:pt>
                <c:pt idx="4">
                  <c:v>Ucraina</c:v>
                </c:pt>
                <c:pt idx="5">
                  <c:v>Macedonia</c:v>
                </c:pt>
                <c:pt idx="6">
                  <c:v>Polonia</c:v>
                </c:pt>
                <c:pt idx="7">
                  <c:v>Senegal</c:v>
                </c:pt>
                <c:pt idx="8">
                  <c:v>Nigeria</c:v>
                </c:pt>
                <c:pt idx="9">
                  <c:v>Altri Paesi</c:v>
                </c:pt>
              </c:strCache>
            </c:strRef>
          </c:cat>
          <c:val>
            <c:numRef>
              <c:f>'Graf. 3.26'!$L$3:$L$12</c:f>
              <c:numCache>
                <c:formatCode>0.0</c:formatCode>
                <c:ptCount val="10"/>
                <c:pt idx="0">
                  <c:v>29.105978721857355</c:v>
                </c:pt>
                <c:pt idx="1">
                  <c:v>12.594818602622205</c:v>
                </c:pt>
                <c:pt idx="2">
                  <c:v>9.1971015195211212</c:v>
                </c:pt>
                <c:pt idx="3">
                  <c:v>4.484647262680852</c:v>
                </c:pt>
                <c:pt idx="4">
                  <c:v>4.3040981024162077</c:v>
                </c:pt>
                <c:pt idx="5">
                  <c:v>3.9284589099192981</c:v>
                </c:pt>
                <c:pt idx="6">
                  <c:v>2.845163948331435</c:v>
                </c:pt>
                <c:pt idx="7">
                  <c:v>2.7676126311707825</c:v>
                </c:pt>
                <c:pt idx="8">
                  <c:v>2.1871894917965249</c:v>
                </c:pt>
                <c:pt idx="9">
                  <c:v>28.584930809684224</c:v>
                </c:pt>
              </c:numCache>
            </c:numRef>
          </c:val>
          <c:extLst>
            <c:ext xmlns:c16="http://schemas.microsoft.com/office/drawing/2014/chart" uri="{C3380CC4-5D6E-409C-BE32-E72D297353CC}">
              <c16:uniqueId val="{0000000A-1351-4F11-82FD-1D206F74E27C}"/>
            </c:ext>
          </c:extLst>
        </c:ser>
        <c:dLbls>
          <c:showLegendKey val="0"/>
          <c:showVal val="0"/>
          <c:showCatName val="0"/>
          <c:showSerName val="0"/>
          <c:showPercent val="0"/>
          <c:showBubbleSize val="0"/>
        </c:dLbls>
        <c:gapWidth val="100"/>
        <c:axId val="225636736"/>
        <c:axId val="225638272"/>
      </c:barChart>
      <c:catAx>
        <c:axId val="225636736"/>
        <c:scaling>
          <c:orientation val="minMax"/>
        </c:scaling>
        <c:delete val="0"/>
        <c:axPos val="b"/>
        <c:numFmt formatCode="General" sourceLinked="0"/>
        <c:majorTickMark val="out"/>
        <c:minorTickMark val="none"/>
        <c:tickLblPos val="nextTo"/>
        <c:txPr>
          <a:bodyPr rot="0" vert="horz"/>
          <a:lstStyle/>
          <a:p>
            <a:pPr>
              <a:defRPr sz="800"/>
            </a:pPr>
            <a:endParaRPr lang="it-IT"/>
          </a:p>
        </c:txPr>
        <c:crossAx val="225638272"/>
        <c:crosses val="autoZero"/>
        <c:auto val="1"/>
        <c:lblAlgn val="ctr"/>
        <c:lblOffset val="100"/>
        <c:noMultiLvlLbl val="0"/>
      </c:catAx>
      <c:valAx>
        <c:axId val="225638272"/>
        <c:scaling>
          <c:orientation val="minMax"/>
        </c:scaling>
        <c:delete val="0"/>
        <c:axPos val="l"/>
        <c:majorGridlines>
          <c:spPr>
            <a:ln w="6350">
              <a:solidFill>
                <a:schemeClr val="bg1">
                  <a:lumMod val="75000"/>
                </a:schemeClr>
              </a:solidFill>
            </a:ln>
          </c:spPr>
        </c:majorGridlines>
        <c:numFmt formatCode="0.0" sourceLinked="0"/>
        <c:majorTickMark val="out"/>
        <c:minorTickMark val="none"/>
        <c:tickLblPos val="nextTo"/>
        <c:txPr>
          <a:bodyPr/>
          <a:lstStyle/>
          <a:p>
            <a:pPr>
              <a:defRPr sz="800"/>
            </a:pPr>
            <a:endParaRPr lang="it-IT"/>
          </a:p>
        </c:txPr>
        <c:crossAx val="225636736"/>
        <c:crosses val="autoZero"/>
        <c:crossBetween val="between"/>
      </c:valAx>
      <c:spPr>
        <a:noFill/>
      </c:spPr>
    </c:plotArea>
    <c:plotVisOnly val="1"/>
    <c:dispBlanksAs val="gap"/>
    <c:showDLblsOverMax val="0"/>
  </c:chart>
  <c:spPr>
    <a:gradFill>
      <a:gsLst>
        <a:gs pos="0">
          <a:srgbClr val="E6B9B8"/>
        </a:gs>
        <a:gs pos="100000">
          <a:schemeClr val="bg1"/>
        </a:gs>
      </a:gsLst>
      <a:lin ang="5400000" scaled="0"/>
    </a:gradFill>
    <a:ln>
      <a:noFill/>
    </a:ln>
  </c:sp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871301801560519"/>
          <c:y val="3.7225042301184431E-2"/>
          <c:w val="0.83509656531028864"/>
          <c:h val="0.82784999999999997"/>
        </c:manualLayout>
      </c:layout>
      <c:barChart>
        <c:barDir val="bar"/>
        <c:grouping val="clustered"/>
        <c:varyColors val="0"/>
        <c:ser>
          <c:idx val="1"/>
          <c:order val="0"/>
          <c:tx>
            <c:strRef>
              <c:f>'Graf 3.27'!$R$5</c:f>
              <c:strCache>
                <c:ptCount val="1"/>
                <c:pt idx="0">
                  <c:v>Donne</c:v>
                </c:pt>
              </c:strCache>
            </c:strRef>
          </c:tx>
          <c:spPr>
            <a:solidFill>
              <a:srgbClr val="F6A8EB"/>
            </a:solidFill>
            <a:ln>
              <a:solidFill>
                <a:schemeClr val="tx1">
                  <a:lumMod val="75000"/>
                  <a:lumOff val="25000"/>
                </a:schemeClr>
              </a:solidFill>
            </a:ln>
          </c:spPr>
          <c:invertIfNegative val="0"/>
          <c:cat>
            <c:strRef>
              <c:f>'Graf 3.27'!$L$6:$L$26</c:f>
              <c:strCache>
                <c:ptCount val="21"/>
                <c:pt idx="0">
                  <c:v>&lt; 5 anni</c:v>
                </c:pt>
                <c:pt idx="1">
                  <c:v>5- 9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90 -94</c:v>
                </c:pt>
                <c:pt idx="19">
                  <c:v>95 -99</c:v>
                </c:pt>
                <c:pt idx="20">
                  <c:v>100 e più</c:v>
                </c:pt>
              </c:strCache>
            </c:strRef>
          </c:cat>
          <c:val>
            <c:numRef>
              <c:f>'Graf 3.27'!$R$6:$R$26</c:f>
              <c:numCache>
                <c:formatCode>0.00%</c:formatCode>
                <c:ptCount val="21"/>
                <c:pt idx="0">
                  <c:v>2.4537721445362672E-2</c:v>
                </c:pt>
                <c:pt idx="1">
                  <c:v>2.7009669679858468E-2</c:v>
                </c:pt>
                <c:pt idx="2">
                  <c:v>2.31442212151322E-2</c:v>
                </c:pt>
                <c:pt idx="3">
                  <c:v>1.9424181470082156E-2</c:v>
                </c:pt>
                <c:pt idx="4">
                  <c:v>2.408937789302765E-2</c:v>
                </c:pt>
                <c:pt idx="5">
                  <c:v>3.6764171291471776E-2</c:v>
                </c:pt>
                <c:pt idx="6">
                  <c:v>5.5667304849380803E-2</c:v>
                </c:pt>
                <c:pt idx="7">
                  <c:v>5.7206213799287496E-2</c:v>
                </c:pt>
                <c:pt idx="8">
                  <c:v>5.5897535322201486E-2</c:v>
                </c:pt>
                <c:pt idx="9">
                  <c:v>5.1741269418122772E-2</c:v>
                </c:pt>
                <c:pt idx="10">
                  <c:v>4.7754647020332983E-2</c:v>
                </c:pt>
                <c:pt idx="11">
                  <c:v>3.760027142961006E-2</c:v>
                </c:pt>
                <c:pt idx="12">
                  <c:v>2.9796670140319413E-2</c:v>
                </c:pt>
                <c:pt idx="13">
                  <c:v>2.1556842692000096E-2</c:v>
                </c:pt>
                <c:pt idx="14">
                  <c:v>1.2129510699658289E-2</c:v>
                </c:pt>
                <c:pt idx="15">
                  <c:v>6.2162227661585441E-3</c:v>
                </c:pt>
                <c:pt idx="16">
                  <c:v>3.5261614521484136E-3</c:v>
                </c:pt>
                <c:pt idx="17">
                  <c:v>1.9024307490972542E-3</c:v>
                </c:pt>
                <c:pt idx="18">
                  <c:v>6.1798705862394887E-4</c:v>
                </c:pt>
                <c:pt idx="19">
                  <c:v>1.3329132636987132E-4</c:v>
                </c:pt>
                <c:pt idx="20">
                  <c:v>0</c:v>
                </c:pt>
              </c:numCache>
            </c:numRef>
          </c:val>
          <c:extLst>
            <c:ext xmlns:c16="http://schemas.microsoft.com/office/drawing/2014/chart" uri="{C3380CC4-5D6E-409C-BE32-E72D297353CC}">
              <c16:uniqueId val="{00000000-E55C-4B90-B4D6-B51DA75DE0D6}"/>
            </c:ext>
          </c:extLst>
        </c:ser>
        <c:ser>
          <c:idx val="0"/>
          <c:order val="1"/>
          <c:tx>
            <c:strRef>
              <c:f>'Graf 3.27'!$Q$5</c:f>
              <c:strCache>
                <c:ptCount val="1"/>
                <c:pt idx="0">
                  <c:v>Uomini</c:v>
                </c:pt>
              </c:strCache>
            </c:strRef>
          </c:tx>
          <c:spPr>
            <a:solidFill>
              <a:schemeClr val="accent5">
                <a:lumMod val="40000"/>
                <a:lumOff val="60000"/>
              </a:schemeClr>
            </a:solidFill>
            <a:ln>
              <a:solidFill>
                <a:schemeClr val="tx1">
                  <a:lumMod val="75000"/>
                  <a:lumOff val="25000"/>
                </a:schemeClr>
              </a:solidFill>
            </a:ln>
          </c:spPr>
          <c:invertIfNegative val="0"/>
          <c:cat>
            <c:strRef>
              <c:f>'Graf 3.27'!$L$6:$L$26</c:f>
              <c:strCache>
                <c:ptCount val="21"/>
                <c:pt idx="0">
                  <c:v>&lt; 5 anni</c:v>
                </c:pt>
                <c:pt idx="1">
                  <c:v>5- 9</c:v>
                </c:pt>
                <c:pt idx="2">
                  <c:v>10 - 14</c:v>
                </c:pt>
                <c:pt idx="3">
                  <c:v>15 - 19</c:v>
                </c:pt>
                <c:pt idx="4">
                  <c:v>20 - 24</c:v>
                </c:pt>
                <c:pt idx="5">
                  <c:v>25 - 29</c:v>
                </c:pt>
                <c:pt idx="6">
                  <c:v>30 - 34</c:v>
                </c:pt>
                <c:pt idx="7">
                  <c:v>35 - 39</c:v>
                </c:pt>
                <c:pt idx="8">
                  <c:v>40 - 44</c:v>
                </c:pt>
                <c:pt idx="9">
                  <c:v>45 - 49</c:v>
                </c:pt>
                <c:pt idx="10">
                  <c:v>50 - 54</c:v>
                </c:pt>
                <c:pt idx="11">
                  <c:v>55 - 59</c:v>
                </c:pt>
                <c:pt idx="12">
                  <c:v>60 - 64</c:v>
                </c:pt>
                <c:pt idx="13">
                  <c:v>65 - 69</c:v>
                </c:pt>
                <c:pt idx="14">
                  <c:v>70 - 74</c:v>
                </c:pt>
                <c:pt idx="15">
                  <c:v>75 - 79</c:v>
                </c:pt>
                <c:pt idx="16">
                  <c:v>80 - 84</c:v>
                </c:pt>
                <c:pt idx="17">
                  <c:v>85 - 89</c:v>
                </c:pt>
                <c:pt idx="18">
                  <c:v>90 -94</c:v>
                </c:pt>
                <c:pt idx="19">
                  <c:v>95 -99</c:v>
                </c:pt>
                <c:pt idx="20">
                  <c:v>100 e più</c:v>
                </c:pt>
              </c:strCache>
            </c:strRef>
          </c:cat>
          <c:val>
            <c:numRef>
              <c:f>'Graf 3.27'!$Q$6:$Q$26</c:f>
              <c:numCache>
                <c:formatCode>0.00%</c:formatCode>
                <c:ptCount val="21"/>
                <c:pt idx="0">
                  <c:v>-2.614933475510748E-2</c:v>
                </c:pt>
                <c:pt idx="1">
                  <c:v>-2.8172939437268254E-2</c:v>
                </c:pt>
                <c:pt idx="2">
                  <c:v>-2.5470760729951771E-2</c:v>
                </c:pt>
                <c:pt idx="3">
                  <c:v>-2.2005186244335118E-2</c:v>
                </c:pt>
                <c:pt idx="4">
                  <c:v>-3.7297336596951267E-2</c:v>
                </c:pt>
                <c:pt idx="5">
                  <c:v>-4.1114315488452124E-2</c:v>
                </c:pt>
                <c:pt idx="6">
                  <c:v>-5.1535273731914792E-2</c:v>
                </c:pt>
                <c:pt idx="7">
                  <c:v>-5.2395608656665781E-2</c:v>
                </c:pt>
                <c:pt idx="8">
                  <c:v>-5.0590117054019342E-2</c:v>
                </c:pt>
                <c:pt idx="9">
                  <c:v>-3.8084967161864137E-2</c:v>
                </c:pt>
                <c:pt idx="10">
                  <c:v>-3.2074740081913578E-2</c:v>
                </c:pt>
                <c:pt idx="11">
                  <c:v>-2.0466277294428424E-2</c:v>
                </c:pt>
                <c:pt idx="12">
                  <c:v>-1.5679906938419409E-2</c:v>
                </c:pt>
                <c:pt idx="13">
                  <c:v>-9.5242711387926223E-3</c:v>
                </c:pt>
                <c:pt idx="14">
                  <c:v>-5.7072922472917627E-3</c:v>
                </c:pt>
                <c:pt idx="15">
                  <c:v>-3.4898092722293579E-3</c:v>
                </c:pt>
                <c:pt idx="16">
                  <c:v>-2.4719482344957955E-3</c:v>
                </c:pt>
                <c:pt idx="17">
                  <c:v>-7.5127838499382011E-4</c:v>
                </c:pt>
                <c:pt idx="18">
                  <c:v>-2.3023047282068681E-4</c:v>
                </c:pt>
                <c:pt idx="19">
                  <c:v>-6.058696653175969E-5</c:v>
                </c:pt>
                <c:pt idx="20">
                  <c:v>-1.2117393306351938E-5</c:v>
                </c:pt>
              </c:numCache>
            </c:numRef>
          </c:val>
          <c:extLst>
            <c:ext xmlns:c16="http://schemas.microsoft.com/office/drawing/2014/chart" uri="{C3380CC4-5D6E-409C-BE32-E72D297353CC}">
              <c16:uniqueId val="{00000001-E55C-4B90-B4D6-B51DA75DE0D6}"/>
            </c:ext>
          </c:extLst>
        </c:ser>
        <c:dLbls>
          <c:showLegendKey val="0"/>
          <c:showVal val="0"/>
          <c:showCatName val="0"/>
          <c:showSerName val="0"/>
          <c:showPercent val="0"/>
          <c:showBubbleSize val="0"/>
        </c:dLbls>
        <c:gapWidth val="0"/>
        <c:overlap val="100"/>
        <c:axId val="62490112"/>
        <c:axId val="6584960"/>
      </c:barChart>
      <c:catAx>
        <c:axId val="62490112"/>
        <c:scaling>
          <c:orientation val="minMax"/>
        </c:scaling>
        <c:delete val="0"/>
        <c:axPos val="l"/>
        <c:majorGridlines>
          <c:spPr>
            <a:ln>
              <a:solidFill>
                <a:schemeClr val="bg1">
                  <a:lumMod val="85000"/>
                </a:schemeClr>
              </a:solidFill>
            </a:ln>
          </c:spPr>
        </c:majorGridlines>
        <c:numFmt formatCode="General" sourceLinked="1"/>
        <c:majorTickMark val="out"/>
        <c:minorTickMark val="none"/>
        <c:tickLblPos val="low"/>
        <c:txPr>
          <a:bodyPr rot="0" vert="horz"/>
          <a:lstStyle/>
          <a:p>
            <a:pPr>
              <a:defRPr sz="700" b="0" i="0" u="none" strike="noStrike" baseline="0">
                <a:solidFill>
                  <a:srgbClr val="000000"/>
                </a:solidFill>
                <a:latin typeface="Calibri"/>
                <a:ea typeface="Calibri"/>
                <a:cs typeface="Calibri"/>
              </a:defRPr>
            </a:pPr>
            <a:endParaRPr lang="it-IT"/>
          </a:p>
        </c:txPr>
        <c:crossAx val="6584960"/>
        <c:crosses val="autoZero"/>
        <c:auto val="1"/>
        <c:lblAlgn val="ctr"/>
        <c:lblOffset val="100"/>
        <c:tickLblSkip val="1"/>
        <c:noMultiLvlLbl val="0"/>
      </c:catAx>
      <c:valAx>
        <c:axId val="6584960"/>
        <c:scaling>
          <c:orientation val="minMax"/>
          <c:max val="6.0000000000000012E-2"/>
          <c:min val="-6.0000000000000012E-2"/>
        </c:scaling>
        <c:delete val="0"/>
        <c:axPos val="b"/>
        <c:majorGridlines>
          <c:spPr>
            <a:ln>
              <a:solidFill>
                <a:schemeClr val="bg1">
                  <a:lumMod val="65000"/>
                </a:schemeClr>
              </a:solidFill>
            </a:ln>
          </c:spPr>
        </c:majorGridlines>
        <c:minorGridlines>
          <c:spPr>
            <a:ln>
              <a:solidFill>
                <a:schemeClr val="bg1">
                  <a:lumMod val="85000"/>
                </a:schemeClr>
              </a:solidFill>
            </a:ln>
          </c:spPr>
        </c:minorGridlines>
        <c:numFmt formatCode="0%;0%" sourceLinked="0"/>
        <c:majorTickMark val="out"/>
        <c:minorTickMark val="none"/>
        <c:tickLblPos val="nextTo"/>
        <c:txPr>
          <a:bodyPr rot="0" vert="horz"/>
          <a:lstStyle/>
          <a:p>
            <a:pPr>
              <a:defRPr sz="800" b="0" i="0" u="none" strike="noStrike" baseline="0">
                <a:solidFill>
                  <a:srgbClr val="000000"/>
                </a:solidFill>
                <a:latin typeface="Calibri"/>
                <a:ea typeface="Calibri"/>
                <a:cs typeface="Calibri"/>
              </a:defRPr>
            </a:pPr>
            <a:endParaRPr lang="it-IT"/>
          </a:p>
        </c:txPr>
        <c:crossAx val="62490112"/>
        <c:crosses val="autoZero"/>
        <c:crossBetween val="between"/>
      </c:valAx>
      <c:spPr>
        <a:noFill/>
        <a:ln w="25400">
          <a:noFill/>
        </a:ln>
      </c:spPr>
    </c:plotArea>
    <c:legend>
      <c:legendPos val="r"/>
      <c:layout>
        <c:manualLayout>
          <c:xMode val="edge"/>
          <c:yMode val="edge"/>
          <c:x val="0.37720185639046777"/>
          <c:y val="0.93030059921755059"/>
          <c:w val="0.36354869548591195"/>
          <c:h val="5.3277076214529775E-2"/>
        </c:manualLayout>
      </c:layout>
      <c:overlay val="1"/>
      <c:txPr>
        <a:bodyPr/>
        <a:lstStyle/>
        <a:p>
          <a:pPr>
            <a:defRPr sz="800" b="0" i="0" u="none" strike="noStrike" baseline="0">
              <a:solidFill>
                <a:srgbClr val="000000"/>
              </a:solidFill>
              <a:latin typeface="Calibri"/>
              <a:ea typeface="Calibri"/>
              <a:cs typeface="Calibri"/>
            </a:defRPr>
          </a:pPr>
          <a:endParaRPr lang="it-IT"/>
        </a:p>
      </c:txPr>
    </c:legend>
    <c:plotVisOnly val="1"/>
    <c:dispBlanksAs val="gap"/>
    <c:showDLblsOverMax val="0"/>
  </c:chart>
  <c:spPr>
    <a:gradFill>
      <a:gsLst>
        <a:gs pos="0">
          <a:schemeClr val="accent2">
            <a:lumMod val="40000"/>
            <a:lumOff val="60000"/>
          </a:schemeClr>
        </a:gs>
        <a:gs pos="100000">
          <a:schemeClr val="bg1"/>
        </a:gs>
      </a:gsLst>
      <a:lin ang="2700000" scaled="1"/>
    </a:gradFill>
    <a:ln>
      <a:noFill/>
    </a:ln>
  </c:spPr>
  <c:txPr>
    <a:bodyPr/>
    <a:lstStyle/>
    <a:p>
      <a:pPr>
        <a:defRPr sz="1000" b="0" i="0" u="none" strike="noStrike" baseline="0">
          <a:solidFill>
            <a:srgbClr val="000000"/>
          </a:solidFill>
          <a:latin typeface="Calibri"/>
          <a:ea typeface="Calibri"/>
          <a:cs typeface="Calibri"/>
        </a:defRPr>
      </a:pPr>
      <a:endParaRPr lang="it-IT"/>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154248366013074E-2"/>
          <c:y val="5.174074074074074E-2"/>
          <c:w val="0.90201895424836598"/>
          <c:h val="0.68231592592592594"/>
        </c:manualLayout>
      </c:layout>
      <c:barChart>
        <c:barDir val="col"/>
        <c:grouping val="clustered"/>
        <c:varyColors val="0"/>
        <c:ser>
          <c:idx val="0"/>
          <c:order val="0"/>
          <c:tx>
            <c:strRef>
              <c:f>'Tab. 3.6, Graf. 3.28-3.29'!$B$15</c:f>
              <c:strCache>
                <c:ptCount val="1"/>
                <c:pt idx="0">
                  <c:v>2015/2016</c:v>
                </c:pt>
              </c:strCache>
            </c:strRef>
          </c:tx>
          <c:spPr>
            <a:solidFill>
              <a:schemeClr val="accent1"/>
            </a:solidFill>
            <a:ln>
              <a:noFill/>
            </a:ln>
            <a:effectLst/>
          </c:spPr>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3.28-3.29'!$B$16:$B$19</c:f>
              <c:numCache>
                <c:formatCode>#,##0</c:formatCode>
                <c:ptCount val="4"/>
                <c:pt idx="0">
                  <c:v>25757</c:v>
                </c:pt>
                <c:pt idx="1">
                  <c:v>18126</c:v>
                </c:pt>
                <c:pt idx="2">
                  <c:v>6195</c:v>
                </c:pt>
                <c:pt idx="3">
                  <c:v>135</c:v>
                </c:pt>
              </c:numCache>
            </c:numRef>
          </c:val>
          <c:extLst>
            <c:ext xmlns:c16="http://schemas.microsoft.com/office/drawing/2014/chart" uri="{C3380CC4-5D6E-409C-BE32-E72D297353CC}">
              <c16:uniqueId val="{00000000-4084-4FAC-9D97-8BA760FE4067}"/>
            </c:ext>
          </c:extLst>
        </c:ser>
        <c:ser>
          <c:idx val="1"/>
          <c:order val="1"/>
          <c:tx>
            <c:strRef>
              <c:f>'Tab. 3.6, Graf. 3.28-3.29'!$C$15</c:f>
              <c:strCache>
                <c:ptCount val="1"/>
                <c:pt idx="0">
                  <c:v>2016/2017</c:v>
                </c:pt>
              </c:strCache>
            </c:strRef>
          </c:tx>
          <c:spPr>
            <a:solidFill>
              <a:schemeClr val="accent2"/>
            </a:solidFill>
            <a:ln>
              <a:noFill/>
            </a:ln>
            <a:effectLst/>
          </c:spPr>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3.28-3.29'!$C$16:$C$19</c:f>
              <c:numCache>
                <c:formatCode>#,##0</c:formatCode>
                <c:ptCount val="4"/>
                <c:pt idx="0">
                  <c:v>24944</c:v>
                </c:pt>
                <c:pt idx="1">
                  <c:v>17041</c:v>
                </c:pt>
                <c:pt idx="2">
                  <c:v>6101</c:v>
                </c:pt>
                <c:pt idx="3">
                  <c:v>153</c:v>
                </c:pt>
              </c:numCache>
            </c:numRef>
          </c:val>
          <c:extLst>
            <c:ext xmlns:c16="http://schemas.microsoft.com/office/drawing/2014/chart" uri="{C3380CC4-5D6E-409C-BE32-E72D297353CC}">
              <c16:uniqueId val="{00000001-4084-4FAC-9D97-8BA760FE4067}"/>
            </c:ext>
          </c:extLst>
        </c:ser>
        <c:ser>
          <c:idx val="2"/>
          <c:order val="2"/>
          <c:tx>
            <c:strRef>
              <c:f>'Tab. 3.6, Graf. 3.28-3.29'!$D$15</c:f>
              <c:strCache>
                <c:ptCount val="1"/>
                <c:pt idx="0">
                  <c:v>2017/2018</c:v>
                </c:pt>
              </c:strCache>
            </c:strRef>
          </c:tx>
          <c:spPr>
            <a:solidFill>
              <a:schemeClr val="accent3"/>
            </a:solidFill>
            <a:ln>
              <a:noFill/>
            </a:ln>
            <a:effectLst/>
          </c:spPr>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3.28-3.29'!$D$16:$D$19</c:f>
              <c:numCache>
                <c:formatCode>#,##0</c:formatCode>
                <c:ptCount val="4"/>
                <c:pt idx="0">
                  <c:v>24201</c:v>
                </c:pt>
                <c:pt idx="1">
                  <c:v>16218</c:v>
                </c:pt>
                <c:pt idx="2">
                  <c:v>5855</c:v>
                </c:pt>
                <c:pt idx="3">
                  <c:v>99</c:v>
                </c:pt>
              </c:numCache>
            </c:numRef>
          </c:val>
          <c:extLst>
            <c:ext xmlns:c16="http://schemas.microsoft.com/office/drawing/2014/chart" uri="{C3380CC4-5D6E-409C-BE32-E72D297353CC}">
              <c16:uniqueId val="{00000002-4084-4FAC-9D97-8BA760FE4067}"/>
            </c:ext>
          </c:extLst>
        </c:ser>
        <c:ser>
          <c:idx val="3"/>
          <c:order val="3"/>
          <c:tx>
            <c:strRef>
              <c:f>'Tab. 3.6, Graf. 3.28-3.29'!$E$15</c:f>
              <c:strCache>
                <c:ptCount val="1"/>
                <c:pt idx="0">
                  <c:v>2018/2019</c:v>
                </c:pt>
              </c:strCache>
            </c:strRef>
          </c:tx>
          <c:spPr>
            <a:solidFill>
              <a:schemeClr val="accent4"/>
            </a:solidFill>
            <a:ln>
              <a:noFill/>
            </a:ln>
            <a:effectLst/>
          </c:spPr>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3.28-3.29'!$E$16:$E$19</c:f>
              <c:numCache>
                <c:formatCode>#,##0</c:formatCode>
                <c:ptCount val="4"/>
                <c:pt idx="0">
                  <c:v>23667</c:v>
                </c:pt>
                <c:pt idx="1">
                  <c:v>15912</c:v>
                </c:pt>
                <c:pt idx="2">
                  <c:v>5520</c:v>
                </c:pt>
                <c:pt idx="3">
                  <c:v>71</c:v>
                </c:pt>
              </c:numCache>
            </c:numRef>
          </c:val>
          <c:extLst>
            <c:ext xmlns:c16="http://schemas.microsoft.com/office/drawing/2014/chart" uri="{C3380CC4-5D6E-409C-BE32-E72D297353CC}">
              <c16:uniqueId val="{00000003-4084-4FAC-9D97-8BA760FE4067}"/>
            </c:ext>
          </c:extLst>
        </c:ser>
        <c:ser>
          <c:idx val="4"/>
          <c:order val="4"/>
          <c:tx>
            <c:strRef>
              <c:f>'Tab. 3.6, Graf. 3.28-3.29'!$F$15</c:f>
              <c:strCache>
                <c:ptCount val="1"/>
                <c:pt idx="0">
                  <c:v>2019/2020</c:v>
                </c:pt>
              </c:strCache>
            </c:strRef>
          </c:tx>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3.28-3.29'!$F$16:$F$19</c:f>
              <c:numCache>
                <c:formatCode>#,##0</c:formatCode>
                <c:ptCount val="4"/>
                <c:pt idx="0">
                  <c:v>22872</c:v>
                </c:pt>
                <c:pt idx="1">
                  <c:v>15724</c:v>
                </c:pt>
                <c:pt idx="2">
                  <c:v>5491</c:v>
                </c:pt>
                <c:pt idx="3">
                  <c:v>59</c:v>
                </c:pt>
              </c:numCache>
            </c:numRef>
          </c:val>
          <c:extLst>
            <c:ext xmlns:c16="http://schemas.microsoft.com/office/drawing/2014/chart" uri="{C3380CC4-5D6E-409C-BE32-E72D297353CC}">
              <c16:uniqueId val="{00000004-4084-4FAC-9D97-8BA760FE4067}"/>
            </c:ext>
          </c:extLst>
        </c:ser>
        <c:ser>
          <c:idx val="5"/>
          <c:order val="5"/>
          <c:tx>
            <c:strRef>
              <c:f>'Tab. 3.6, Graf. 3.28-3.29'!$G$15</c:f>
              <c:strCache>
                <c:ptCount val="1"/>
                <c:pt idx="0">
                  <c:v>2020/2021</c:v>
                </c:pt>
              </c:strCache>
            </c:strRef>
          </c:tx>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3.28-3.29'!$G$16:$G$19</c:f>
              <c:numCache>
                <c:formatCode>#,##0</c:formatCode>
                <c:ptCount val="4"/>
                <c:pt idx="0">
                  <c:v>22683</c:v>
                </c:pt>
                <c:pt idx="1">
                  <c:v>15993</c:v>
                </c:pt>
                <c:pt idx="2">
                  <c:v>5525</c:v>
                </c:pt>
                <c:pt idx="3">
                  <c:v>23</c:v>
                </c:pt>
              </c:numCache>
            </c:numRef>
          </c:val>
          <c:extLst>
            <c:ext xmlns:c16="http://schemas.microsoft.com/office/drawing/2014/chart" uri="{C3380CC4-5D6E-409C-BE32-E72D297353CC}">
              <c16:uniqueId val="{00000005-4084-4FAC-9D97-8BA760FE4067}"/>
            </c:ext>
          </c:extLst>
        </c:ser>
        <c:dLbls>
          <c:showLegendKey val="0"/>
          <c:showVal val="0"/>
          <c:showCatName val="0"/>
          <c:showSerName val="0"/>
          <c:showPercent val="0"/>
          <c:showBubbleSize val="0"/>
        </c:dLbls>
        <c:gapWidth val="219"/>
        <c:overlap val="-27"/>
        <c:axId val="41173376"/>
        <c:axId val="41174912"/>
      </c:barChart>
      <c:catAx>
        <c:axId val="41173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41174912"/>
        <c:crosses val="autoZero"/>
        <c:auto val="1"/>
        <c:lblAlgn val="ctr"/>
        <c:lblOffset val="100"/>
        <c:noMultiLvlLbl val="0"/>
      </c:catAx>
      <c:valAx>
        <c:axId val="411749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41173376"/>
        <c:crosses val="autoZero"/>
        <c:crossBetween val="between"/>
      </c:valAx>
      <c:spPr>
        <a:noFill/>
        <a:ln>
          <a:noFill/>
        </a:ln>
        <a:effectLst/>
      </c:spPr>
    </c:plotArea>
    <c:legend>
      <c:legendPos val="b"/>
      <c:layout>
        <c:manualLayout>
          <c:xMode val="edge"/>
          <c:yMode val="edge"/>
          <c:x val="0.16891241830065359"/>
          <c:y val="0.90278703703703689"/>
          <c:w val="0.66217516339869276"/>
          <c:h val="6.8990740740740727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chemeClr val="accent1">
            <a:lumMod val="5000"/>
            <a:lumOff val="95000"/>
          </a:schemeClr>
        </a:gs>
        <a:gs pos="100000">
          <a:srgbClr val="92D050"/>
        </a:gs>
      </a:gsLst>
      <a:lin ang="5400000" scaled="1"/>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'Tab. 3.6, Graf. 3.28-3.29'!$B$23</c:f>
              <c:strCache>
                <c:ptCount val="1"/>
                <c:pt idx="0">
                  <c:v>2015/2016</c:v>
                </c:pt>
              </c:strCache>
            </c:strRef>
          </c:tx>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3.28-3.29'!$B$24:$B$27</c:f>
              <c:numCache>
                <c:formatCode>#,##0</c:formatCode>
                <c:ptCount val="4"/>
                <c:pt idx="0">
                  <c:v>3688</c:v>
                </c:pt>
                <c:pt idx="1">
                  <c:v>1802</c:v>
                </c:pt>
                <c:pt idx="2">
                  <c:v>954</c:v>
                </c:pt>
              </c:numCache>
            </c:numRef>
          </c:val>
          <c:extLst>
            <c:ext xmlns:c16="http://schemas.microsoft.com/office/drawing/2014/chart" uri="{C3380CC4-5D6E-409C-BE32-E72D297353CC}">
              <c16:uniqueId val="{00000000-1BB9-4774-9769-F5EA7F37DD5A}"/>
            </c:ext>
          </c:extLst>
        </c:ser>
        <c:ser>
          <c:idx val="2"/>
          <c:order val="1"/>
          <c:tx>
            <c:strRef>
              <c:f>'Tab. 3.6, Graf. 3.28-3.29'!$C$23</c:f>
              <c:strCache>
                <c:ptCount val="1"/>
                <c:pt idx="0">
                  <c:v>2016/2017</c:v>
                </c:pt>
              </c:strCache>
            </c:strRef>
          </c:tx>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3.28-3.29'!$C$24:$C$27</c:f>
              <c:numCache>
                <c:formatCode>#,##0</c:formatCode>
                <c:ptCount val="4"/>
                <c:pt idx="0">
                  <c:v>4195</c:v>
                </c:pt>
                <c:pt idx="1">
                  <c:v>1903</c:v>
                </c:pt>
                <c:pt idx="2">
                  <c:v>1027</c:v>
                </c:pt>
                <c:pt idx="3">
                  <c:v>5</c:v>
                </c:pt>
              </c:numCache>
            </c:numRef>
          </c:val>
          <c:extLst>
            <c:ext xmlns:c16="http://schemas.microsoft.com/office/drawing/2014/chart" uri="{C3380CC4-5D6E-409C-BE32-E72D297353CC}">
              <c16:uniqueId val="{00000001-1BB9-4774-9769-F5EA7F37DD5A}"/>
            </c:ext>
          </c:extLst>
        </c:ser>
        <c:ser>
          <c:idx val="3"/>
          <c:order val="2"/>
          <c:tx>
            <c:strRef>
              <c:f>'Tab. 3.6, Graf. 3.28-3.29'!$D$23</c:f>
              <c:strCache>
                <c:ptCount val="1"/>
                <c:pt idx="0">
                  <c:v>2017/2018</c:v>
                </c:pt>
              </c:strCache>
            </c:strRef>
          </c:tx>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3.28-3.29'!$D$24:$D$27</c:f>
              <c:numCache>
                <c:formatCode>#,##0</c:formatCode>
                <c:ptCount val="4"/>
                <c:pt idx="0">
                  <c:v>3928</c:v>
                </c:pt>
                <c:pt idx="1">
                  <c:v>1842</c:v>
                </c:pt>
                <c:pt idx="2">
                  <c:v>929</c:v>
                </c:pt>
                <c:pt idx="3">
                  <c:v>2</c:v>
                </c:pt>
              </c:numCache>
            </c:numRef>
          </c:val>
          <c:extLst>
            <c:ext xmlns:c16="http://schemas.microsoft.com/office/drawing/2014/chart" uri="{C3380CC4-5D6E-409C-BE32-E72D297353CC}">
              <c16:uniqueId val="{00000002-1BB9-4774-9769-F5EA7F37DD5A}"/>
            </c:ext>
          </c:extLst>
        </c:ser>
        <c:ser>
          <c:idx val="4"/>
          <c:order val="3"/>
          <c:tx>
            <c:strRef>
              <c:f>'Tab. 3.6, Graf. 3.28-3.29'!$E$23</c:f>
              <c:strCache>
                <c:ptCount val="1"/>
                <c:pt idx="0">
                  <c:v>2018/2019</c:v>
                </c:pt>
              </c:strCache>
            </c:strRef>
          </c:tx>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3.28-3.29'!$E$24:$E$27</c:f>
              <c:numCache>
                <c:formatCode>#,##0</c:formatCode>
                <c:ptCount val="4"/>
                <c:pt idx="0">
                  <c:v>3738</c:v>
                </c:pt>
                <c:pt idx="1">
                  <c:v>1867</c:v>
                </c:pt>
                <c:pt idx="2">
                  <c:v>927</c:v>
                </c:pt>
                <c:pt idx="3">
                  <c:v>2</c:v>
                </c:pt>
              </c:numCache>
            </c:numRef>
          </c:val>
          <c:extLst>
            <c:ext xmlns:c16="http://schemas.microsoft.com/office/drawing/2014/chart" uri="{C3380CC4-5D6E-409C-BE32-E72D297353CC}">
              <c16:uniqueId val="{00000003-1BB9-4774-9769-F5EA7F37DD5A}"/>
            </c:ext>
          </c:extLst>
        </c:ser>
        <c:ser>
          <c:idx val="5"/>
          <c:order val="4"/>
          <c:tx>
            <c:strRef>
              <c:f>'Tab. 3.6, Graf. 3.28-3.29'!$F$23</c:f>
              <c:strCache>
                <c:ptCount val="1"/>
                <c:pt idx="0">
                  <c:v>2019/2020</c:v>
                </c:pt>
              </c:strCache>
            </c:strRef>
          </c:tx>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3.28-3.29'!$F$24:$F$27</c:f>
              <c:numCache>
                <c:formatCode>#,##0</c:formatCode>
                <c:ptCount val="4"/>
                <c:pt idx="0">
                  <c:v>3885</c:v>
                </c:pt>
                <c:pt idx="1">
                  <c:v>2033</c:v>
                </c:pt>
                <c:pt idx="2">
                  <c:v>948</c:v>
                </c:pt>
              </c:numCache>
            </c:numRef>
          </c:val>
          <c:extLst>
            <c:ext xmlns:c16="http://schemas.microsoft.com/office/drawing/2014/chart" uri="{C3380CC4-5D6E-409C-BE32-E72D297353CC}">
              <c16:uniqueId val="{00000004-1BB9-4774-9769-F5EA7F37DD5A}"/>
            </c:ext>
          </c:extLst>
        </c:ser>
        <c:ser>
          <c:idx val="0"/>
          <c:order val="5"/>
          <c:tx>
            <c:strRef>
              <c:f>'Tab. 3.6, Graf. 3.28-3.29'!$G$23</c:f>
              <c:strCache>
                <c:ptCount val="1"/>
                <c:pt idx="0">
                  <c:v>2020/2021</c:v>
                </c:pt>
              </c:strCache>
            </c:strRef>
          </c:tx>
          <c:invertIfNegative val="0"/>
          <c:cat>
            <c:strRef>
              <c:f>'Tab. 3.6, Graf. 3.28-3.29'!$A$16:$A$19</c:f>
              <c:strCache>
                <c:ptCount val="4"/>
                <c:pt idx="0">
                  <c:v>Chieti e Pescara - Università degli studi Gabriele D'Annunzio</c:v>
                </c:pt>
                <c:pt idx="1">
                  <c:v>L'Aquila - Università degli studi</c:v>
                </c:pt>
                <c:pt idx="2">
                  <c:v>Teramo - Università degli studi</c:v>
                </c:pt>
                <c:pt idx="3">
                  <c:v>Torrevecchia Teatina (CH) - Università telematica "Leonardo da Vinci"</c:v>
                </c:pt>
              </c:strCache>
            </c:strRef>
          </c:cat>
          <c:val>
            <c:numRef>
              <c:f>'Tab. 3.6, Graf. 3.28-3.29'!$G$24:$G$27</c:f>
              <c:numCache>
                <c:formatCode>#,##0</c:formatCode>
                <c:ptCount val="4"/>
                <c:pt idx="0">
                  <c:v>3883</c:v>
                </c:pt>
                <c:pt idx="1">
                  <c:v>2253</c:v>
                </c:pt>
                <c:pt idx="2">
                  <c:v>954</c:v>
                </c:pt>
                <c:pt idx="3">
                  <c:v>1</c:v>
                </c:pt>
              </c:numCache>
            </c:numRef>
          </c:val>
          <c:extLst>
            <c:ext xmlns:c16="http://schemas.microsoft.com/office/drawing/2014/chart" uri="{C3380CC4-5D6E-409C-BE32-E72D297353CC}">
              <c16:uniqueId val="{00000005-1BB9-4774-9769-F5EA7F37DD5A}"/>
            </c:ext>
          </c:extLst>
        </c:ser>
        <c:dLbls>
          <c:showLegendKey val="0"/>
          <c:showVal val="0"/>
          <c:showCatName val="0"/>
          <c:showSerName val="0"/>
          <c:showPercent val="0"/>
          <c:showBubbleSize val="0"/>
        </c:dLbls>
        <c:gapWidth val="219"/>
        <c:overlap val="-27"/>
        <c:axId val="42329984"/>
        <c:axId val="42331520"/>
      </c:barChart>
      <c:catAx>
        <c:axId val="42329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42331520"/>
        <c:crosses val="autoZero"/>
        <c:auto val="1"/>
        <c:lblAlgn val="ctr"/>
        <c:lblOffset val="100"/>
        <c:noMultiLvlLbl val="0"/>
      </c:catAx>
      <c:valAx>
        <c:axId val="4233152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42329984"/>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chemeClr val="accent1">
            <a:lumMod val="5000"/>
            <a:lumOff val="95000"/>
          </a:schemeClr>
        </a:gs>
        <a:gs pos="100000">
          <a:srgbClr val="92D050"/>
        </a:gs>
      </a:gsLst>
      <a:lin ang="5400000" scaled="1"/>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768600679235753"/>
          <c:y val="3.0669791284374175E-2"/>
          <c:w val="0.82002285984162093"/>
          <c:h val="0.76921882249131224"/>
        </c:manualLayout>
      </c:layout>
      <c:lineChart>
        <c:grouping val="standard"/>
        <c:varyColors val="0"/>
        <c:ser>
          <c:idx val="0"/>
          <c:order val="0"/>
          <c:tx>
            <c:strRef>
              <c:f>' Graf. da 3.2 a 3.7'!$B$8</c:f>
              <c:strCache>
                <c:ptCount val="1"/>
                <c:pt idx="0">
                  <c:v>Maschi</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3.7'!$C$8:$I$8</c:f>
              <c:numCache>
                <c:formatCode>#,##0</c:formatCode>
                <c:ptCount val="7"/>
                <c:pt idx="0">
                  <c:v>151111</c:v>
                </c:pt>
                <c:pt idx="1">
                  <c:v>150453</c:v>
                </c:pt>
                <c:pt idx="2">
                  <c:v>150243</c:v>
                </c:pt>
                <c:pt idx="3">
                  <c:v>149492</c:v>
                </c:pt>
                <c:pt idx="4">
                  <c:v>149439</c:v>
                </c:pt>
                <c:pt idx="5">
                  <c:v>148705</c:v>
                </c:pt>
                <c:pt idx="6">
                  <c:v>147651</c:v>
                </c:pt>
              </c:numCache>
            </c:numRef>
          </c:val>
          <c:smooth val="0"/>
          <c:extLst>
            <c:ext xmlns:c16="http://schemas.microsoft.com/office/drawing/2014/chart" uri="{C3380CC4-5D6E-409C-BE32-E72D297353CC}">
              <c16:uniqueId val="{00000000-4760-418B-B97A-AD466D66EE18}"/>
            </c:ext>
          </c:extLst>
        </c:ser>
        <c:ser>
          <c:idx val="1"/>
          <c:order val="1"/>
          <c:tx>
            <c:strRef>
              <c:f>' Graf. da 3.2 a 3.7'!$B$9</c:f>
              <c:strCache>
                <c:ptCount val="1"/>
                <c:pt idx="0">
                  <c:v>Femmine</c:v>
                </c:pt>
              </c:strCache>
            </c:strRef>
          </c:tx>
          <c:spPr>
            <a:ln w="28575" cap="rnd">
              <a:solidFill>
                <a:schemeClr val="accent2"/>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3.7'!$C$9:$I$9</c:f>
              <c:numCache>
                <c:formatCode>#,##0</c:formatCode>
                <c:ptCount val="7"/>
                <c:pt idx="0">
                  <c:v>158563</c:v>
                </c:pt>
                <c:pt idx="1">
                  <c:v>157873</c:v>
                </c:pt>
                <c:pt idx="2">
                  <c:v>157444</c:v>
                </c:pt>
                <c:pt idx="3">
                  <c:v>156402</c:v>
                </c:pt>
                <c:pt idx="4">
                  <c:v>155852</c:v>
                </c:pt>
                <c:pt idx="5">
                  <c:v>155195</c:v>
                </c:pt>
                <c:pt idx="6">
                  <c:v>154163</c:v>
                </c:pt>
              </c:numCache>
            </c:numRef>
          </c:val>
          <c:smooth val="0"/>
          <c:extLst>
            <c:ext xmlns:c16="http://schemas.microsoft.com/office/drawing/2014/chart" uri="{C3380CC4-5D6E-409C-BE32-E72D297353CC}">
              <c16:uniqueId val="{00000001-4760-418B-B97A-AD466D66EE18}"/>
            </c:ext>
          </c:extLst>
        </c:ser>
        <c:dLbls>
          <c:showLegendKey val="0"/>
          <c:showVal val="0"/>
          <c:showCatName val="0"/>
          <c:showSerName val="0"/>
          <c:showPercent val="0"/>
          <c:showBubbleSize val="0"/>
        </c:dLbls>
        <c:smooth val="0"/>
        <c:axId val="58706176"/>
        <c:axId val="58716160"/>
      </c:lineChart>
      <c:catAx>
        <c:axId val="58706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716160"/>
        <c:crosses val="autoZero"/>
        <c:auto val="1"/>
        <c:lblAlgn val="ctr"/>
        <c:lblOffset val="100"/>
        <c:noMultiLvlLbl val="0"/>
      </c:catAx>
      <c:valAx>
        <c:axId val="58716160"/>
        <c:scaling>
          <c:orientation val="minMax"/>
          <c:max val="160000"/>
          <c:min val="146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706176"/>
        <c:crosses val="autoZero"/>
        <c:crossBetween val="between"/>
      </c:valAx>
      <c:spPr>
        <a:noFill/>
        <a:ln>
          <a:noFill/>
        </a:ln>
        <a:effectLst/>
      </c:spPr>
    </c:plotArea>
    <c:legend>
      <c:legendPos val="b"/>
      <c:layout>
        <c:manualLayout>
          <c:xMode val="edge"/>
          <c:yMode val="edge"/>
          <c:x val="0.2300748366013072"/>
          <c:y val="0.89983571428571429"/>
          <c:w val="0.50832503678092678"/>
          <c:h val="9.238966405869106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768600679235753"/>
          <c:y val="3.0669791284374175E-2"/>
          <c:w val="0.82002285984162093"/>
          <c:h val="0.76921882249131224"/>
        </c:manualLayout>
      </c:layout>
      <c:lineChart>
        <c:grouping val="standard"/>
        <c:varyColors val="0"/>
        <c:ser>
          <c:idx val="0"/>
          <c:order val="0"/>
          <c:tx>
            <c:strRef>
              <c:f>' Graf. da 3.2 a 3.7'!$B$11</c:f>
              <c:strCache>
                <c:ptCount val="1"/>
                <c:pt idx="0">
                  <c:v>Maschi</c:v>
                </c:pt>
              </c:strCache>
            </c:strRef>
          </c:tx>
          <c:spPr>
            <a:ln w="28575" cap="rnd">
              <a:solidFill>
                <a:schemeClr val="accent1"/>
              </a:solidFill>
              <a:round/>
            </a:ln>
            <a:effectLst/>
          </c:spPr>
          <c:marker>
            <c:symbol val="none"/>
          </c:marker>
          <c:dLbls>
            <c:dLbl>
              <c:idx val="0"/>
              <c:layout>
                <c:manualLayout>
                  <c:x val="-8.6014125980738848E-2"/>
                  <c:y val="-4.7727777777777779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D01C-4B99-9C4D-B60F02C9A022}"/>
                </c:ext>
              </c:extLst>
            </c:dLbl>
            <c:dLbl>
              <c:idx val="1"/>
              <c:layout>
                <c:manualLayout>
                  <c:x val="-9.0174414357515525E-2"/>
                  <c:y val="-4.184814814814814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D01C-4B99-9C4D-B60F02C9A022}"/>
                </c:ext>
              </c:extLst>
            </c:dLbl>
            <c:dLbl>
              <c:idx val="2"/>
              <c:layout>
                <c:manualLayout>
                  <c:x val="-9.0174414357515525E-2"/>
                  <c:y val="-3.008888888888888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D01C-4B99-9C4D-B60F02C9A022}"/>
                </c:ext>
              </c:extLst>
            </c:dLbl>
            <c:dLbl>
              <c:idx val="3"/>
              <c:layout>
                <c:manualLayout>
                  <c:x val="-9.0174509803921568E-2"/>
                  <c:y val="2.282777777777777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D01C-4B99-9C4D-B60F02C9A022}"/>
                </c:ext>
              </c:extLst>
            </c:dLbl>
            <c:dLbl>
              <c:idx val="4"/>
              <c:layout>
                <c:manualLayout>
                  <c:x val="-9.0174414357515525E-2"/>
                  <c:y val="5.222592592592592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D01C-4B99-9C4D-B60F02C9A022}"/>
                </c:ext>
              </c:extLst>
            </c:dLbl>
            <c:dLbl>
              <c:idx val="5"/>
              <c:layout>
                <c:manualLayout>
                  <c:x val="-9.0174414357515525E-2"/>
                  <c:y val="5.222592592592582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D01C-4B99-9C4D-B60F02C9A022}"/>
                </c:ext>
              </c:extLst>
            </c:dLbl>
            <c:dLbl>
              <c:idx val="6"/>
              <c:layout>
                <c:manualLayout>
                  <c:x val="-1.3571384815864654E-2"/>
                  <c:y val="5.810555555555555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D01C-4B99-9C4D-B60F02C9A02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3.7'!$C$11:$I$11</c:f>
              <c:numCache>
                <c:formatCode>#,##0</c:formatCode>
                <c:ptCount val="7"/>
                <c:pt idx="0">
                  <c:v>154767</c:v>
                </c:pt>
                <c:pt idx="1">
                  <c:v>154194</c:v>
                </c:pt>
                <c:pt idx="2">
                  <c:v>153854</c:v>
                </c:pt>
                <c:pt idx="3">
                  <c:v>153091</c:v>
                </c:pt>
                <c:pt idx="4">
                  <c:v>153039</c:v>
                </c:pt>
                <c:pt idx="5">
                  <c:v>152614</c:v>
                </c:pt>
                <c:pt idx="6">
                  <c:v>151790</c:v>
                </c:pt>
              </c:numCache>
            </c:numRef>
          </c:val>
          <c:smooth val="0"/>
          <c:extLst>
            <c:ext xmlns:c16="http://schemas.microsoft.com/office/drawing/2014/chart" uri="{C3380CC4-5D6E-409C-BE32-E72D297353CC}">
              <c16:uniqueId val="{00000007-D01C-4B99-9C4D-B60F02C9A022}"/>
            </c:ext>
          </c:extLst>
        </c:ser>
        <c:ser>
          <c:idx val="1"/>
          <c:order val="1"/>
          <c:tx>
            <c:strRef>
              <c:f>' Graf. da 3.2 a 3.7'!$B$12</c:f>
              <c:strCache>
                <c:ptCount val="1"/>
                <c:pt idx="0">
                  <c:v>Femmine</c:v>
                </c:pt>
              </c:strCache>
            </c:strRef>
          </c:tx>
          <c:spPr>
            <a:ln w="28575" cap="rnd">
              <a:solidFill>
                <a:schemeClr val="accent2"/>
              </a:solidFill>
              <a:round/>
            </a:ln>
            <a:effectLst/>
          </c:spPr>
          <c:marker>
            <c:symbol val="none"/>
          </c:marker>
          <c:dLbls>
            <c:dLbl>
              <c:idx val="1"/>
              <c:layout>
                <c:manualLayout>
                  <c:x val="-8.9958496732026147E-2"/>
                  <c:y val="-2.716296296296296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D01C-4B99-9C4D-B60F02C9A022}"/>
                </c:ext>
              </c:extLst>
            </c:dLbl>
            <c:dLbl>
              <c:idx val="2"/>
              <c:layout>
                <c:manualLayout>
                  <c:x val="-8.9958496732026147E-2"/>
                  <c:y val="-1.1068518518518519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D01C-4B99-9C4D-B60F02C9A022}"/>
                </c:ext>
              </c:extLst>
            </c:dLbl>
            <c:dLbl>
              <c:idx val="3"/>
              <c:layout>
                <c:manualLayout>
                  <c:x val="-8.5808169934640521E-2"/>
                  <c:y val="4.184814814814814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D01C-4B99-9C4D-B60F02C9A022}"/>
                </c:ext>
              </c:extLst>
            </c:dLbl>
            <c:dLbl>
              <c:idx val="4"/>
              <c:layout>
                <c:manualLayout>
                  <c:x val="-8.9958496732026216E-2"/>
                  <c:y val="6.53666666666666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D01C-4B99-9C4D-B60F02C9A022}"/>
                </c:ext>
              </c:extLst>
            </c:dLbl>
            <c:dLbl>
              <c:idx val="5"/>
              <c:layout>
                <c:manualLayout>
                  <c:x val="-9.8259150326797384E-2"/>
                  <c:y val="7.712592592592593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D01C-4B99-9C4D-B60F02C9A022}"/>
                </c:ext>
              </c:extLst>
            </c:dLbl>
            <c:dLbl>
              <c:idx val="6"/>
              <c:layout>
                <c:manualLayout>
                  <c:x val="-2.2033660130718953E-2"/>
                  <c:y val="8.300555555555555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D01C-4B99-9C4D-B60F02C9A02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3.7'!$C$12:$I$12</c:f>
              <c:numCache>
                <c:formatCode>#,##0</c:formatCode>
                <c:ptCount val="7"/>
                <c:pt idx="0">
                  <c:v>167063</c:v>
                </c:pt>
                <c:pt idx="1">
                  <c:v>166516</c:v>
                </c:pt>
                <c:pt idx="2">
                  <c:v>166154</c:v>
                </c:pt>
                <c:pt idx="3">
                  <c:v>164943</c:v>
                </c:pt>
                <c:pt idx="4">
                  <c:v>164327</c:v>
                </c:pt>
                <c:pt idx="5">
                  <c:v>163749</c:v>
                </c:pt>
                <c:pt idx="6">
                  <c:v>162899</c:v>
                </c:pt>
              </c:numCache>
            </c:numRef>
          </c:val>
          <c:smooth val="0"/>
          <c:extLst>
            <c:ext xmlns:c16="http://schemas.microsoft.com/office/drawing/2014/chart" uri="{C3380CC4-5D6E-409C-BE32-E72D297353CC}">
              <c16:uniqueId val="{0000000E-D01C-4B99-9C4D-B60F02C9A022}"/>
            </c:ext>
          </c:extLst>
        </c:ser>
        <c:dLbls>
          <c:showLegendKey val="0"/>
          <c:showVal val="0"/>
          <c:showCatName val="0"/>
          <c:showSerName val="0"/>
          <c:showPercent val="0"/>
          <c:showBubbleSize val="0"/>
        </c:dLbls>
        <c:smooth val="0"/>
        <c:axId val="58706176"/>
        <c:axId val="58716160"/>
      </c:lineChart>
      <c:catAx>
        <c:axId val="58706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716160"/>
        <c:crosses val="autoZero"/>
        <c:auto val="1"/>
        <c:lblAlgn val="ctr"/>
        <c:lblOffset val="100"/>
        <c:noMultiLvlLbl val="0"/>
      </c:catAx>
      <c:valAx>
        <c:axId val="58716160"/>
        <c:scaling>
          <c:orientation val="minMax"/>
          <c:max val="168000"/>
          <c:min val="15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706176"/>
        <c:crosses val="autoZero"/>
        <c:crossBetween val="between"/>
      </c:valAx>
      <c:spPr>
        <a:noFill/>
        <a:ln>
          <a:noFill/>
        </a:ln>
        <a:effectLst/>
      </c:spPr>
    </c:plotArea>
    <c:legend>
      <c:legendPos val="b"/>
      <c:layout>
        <c:manualLayout>
          <c:xMode val="edge"/>
          <c:yMode val="edge"/>
          <c:x val="0.2300748366013072"/>
          <c:y val="0.89983571428571429"/>
          <c:w val="0.50832503678092678"/>
          <c:h val="9.238966405869106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768600679235753"/>
          <c:y val="3.0669791284374175E-2"/>
          <c:w val="0.82002285984162093"/>
          <c:h val="0.76921882249131224"/>
        </c:manualLayout>
      </c:layout>
      <c:lineChart>
        <c:grouping val="standard"/>
        <c:varyColors val="0"/>
        <c:ser>
          <c:idx val="0"/>
          <c:order val="0"/>
          <c:tx>
            <c:strRef>
              <c:f>' Graf. da 3.2 a 3.7'!$B$14</c:f>
              <c:strCache>
                <c:ptCount val="1"/>
                <c:pt idx="0">
                  <c:v>Maschi</c:v>
                </c:pt>
              </c:strCache>
            </c:strRef>
          </c:tx>
          <c:spPr>
            <a:ln w="28575" cap="rnd">
              <a:solidFill>
                <a:schemeClr val="accent1"/>
              </a:solidFill>
              <a:round/>
            </a:ln>
            <a:effectLst/>
          </c:spPr>
          <c:marker>
            <c:symbol val="none"/>
          </c:marker>
          <c:dLbls>
            <c:dLbl>
              <c:idx val="0"/>
              <c:layout>
                <c:manualLayout>
                  <c:x val="-8.6014125980738848E-2"/>
                  <c:y val="-4.7727777777777779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E91E-48C5-BC6D-893990B40A41}"/>
                </c:ext>
              </c:extLst>
            </c:dLbl>
            <c:dLbl>
              <c:idx val="1"/>
              <c:layout>
                <c:manualLayout>
                  <c:x val="-9.0174414357515525E-2"/>
                  <c:y val="-4.184814814814814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E91E-48C5-BC6D-893990B40A41}"/>
                </c:ext>
              </c:extLst>
            </c:dLbl>
            <c:dLbl>
              <c:idx val="2"/>
              <c:layout>
                <c:manualLayout>
                  <c:x val="-9.0174414357515525E-2"/>
                  <c:y val="-3.008888888888888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E91E-48C5-BC6D-893990B40A41}"/>
                </c:ext>
              </c:extLst>
            </c:dLbl>
            <c:dLbl>
              <c:idx val="3"/>
              <c:layout>
                <c:manualLayout>
                  <c:x val="-9.0174509803921568E-2"/>
                  <c:y val="2.282777777777777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E91E-48C5-BC6D-893990B40A41}"/>
                </c:ext>
              </c:extLst>
            </c:dLbl>
            <c:dLbl>
              <c:idx val="4"/>
              <c:layout>
                <c:manualLayout>
                  <c:x val="-9.0174414357515525E-2"/>
                  <c:y val="5.222592592592592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E91E-48C5-BC6D-893990B40A41}"/>
                </c:ext>
              </c:extLst>
            </c:dLbl>
            <c:dLbl>
              <c:idx val="5"/>
              <c:layout>
                <c:manualLayout>
                  <c:x val="-9.0174414357515525E-2"/>
                  <c:y val="5.222592592592582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E91E-48C5-BC6D-893990B40A41}"/>
                </c:ext>
              </c:extLst>
            </c:dLbl>
            <c:dLbl>
              <c:idx val="6"/>
              <c:layout>
                <c:manualLayout>
                  <c:x val="-1.3571384815864654E-2"/>
                  <c:y val="5.810555555555555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E91E-48C5-BC6D-893990B40A4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3.7'!$C$14:$I$14</c:f>
              <c:numCache>
                <c:formatCode>#,##0</c:formatCode>
                <c:ptCount val="7"/>
                <c:pt idx="0">
                  <c:v>189551</c:v>
                </c:pt>
                <c:pt idx="1">
                  <c:v>188464</c:v>
                </c:pt>
                <c:pt idx="2">
                  <c:v>187354</c:v>
                </c:pt>
                <c:pt idx="3">
                  <c:v>186476</c:v>
                </c:pt>
                <c:pt idx="4">
                  <c:v>185552</c:v>
                </c:pt>
                <c:pt idx="5">
                  <c:v>184665</c:v>
                </c:pt>
                <c:pt idx="6">
                  <c:v>183419</c:v>
                </c:pt>
              </c:numCache>
            </c:numRef>
          </c:val>
          <c:smooth val="0"/>
          <c:extLst>
            <c:ext xmlns:c16="http://schemas.microsoft.com/office/drawing/2014/chart" uri="{C3380CC4-5D6E-409C-BE32-E72D297353CC}">
              <c16:uniqueId val="{00000007-E91E-48C5-BC6D-893990B40A41}"/>
            </c:ext>
          </c:extLst>
        </c:ser>
        <c:ser>
          <c:idx val="1"/>
          <c:order val="1"/>
          <c:tx>
            <c:strRef>
              <c:f>' Graf. da 3.2 a 3.7'!$B$15</c:f>
              <c:strCache>
                <c:ptCount val="1"/>
                <c:pt idx="0">
                  <c:v>Femmine</c:v>
                </c:pt>
              </c:strCache>
            </c:strRef>
          </c:tx>
          <c:spPr>
            <a:ln w="28575" cap="rnd">
              <a:solidFill>
                <a:schemeClr val="accent2"/>
              </a:solidFill>
              <a:round/>
            </a:ln>
            <a:effectLst/>
          </c:spPr>
          <c:marker>
            <c:symbol val="none"/>
          </c:marker>
          <c:dLbls>
            <c:dLbl>
              <c:idx val="1"/>
              <c:layout>
                <c:manualLayout>
                  <c:x val="-8.9958496732026147E-2"/>
                  <c:y val="-2.716296296296296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E91E-48C5-BC6D-893990B40A41}"/>
                </c:ext>
              </c:extLst>
            </c:dLbl>
            <c:dLbl>
              <c:idx val="2"/>
              <c:layout>
                <c:manualLayout>
                  <c:x val="-9.4098868493642837E-2"/>
                  <c:y val="1.245000000000002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E91E-48C5-BC6D-893990B40A41}"/>
                </c:ext>
              </c:extLst>
            </c:dLbl>
            <c:dLbl>
              <c:idx val="3"/>
              <c:layout>
                <c:manualLayout>
                  <c:x val="-8.5808169934640521E-2"/>
                  <c:y val="4.184814814814814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E91E-48C5-BC6D-893990B40A41}"/>
                </c:ext>
              </c:extLst>
            </c:dLbl>
            <c:dLbl>
              <c:idx val="4"/>
              <c:layout>
                <c:manualLayout>
                  <c:x val="-8.9958496732026216E-2"/>
                  <c:y val="6.53666666666666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E91E-48C5-BC6D-893990B40A41}"/>
                </c:ext>
              </c:extLst>
            </c:dLbl>
            <c:dLbl>
              <c:idx val="5"/>
              <c:layout>
                <c:manualLayout>
                  <c:x val="-9.8259150326797384E-2"/>
                  <c:y val="7.712592592592593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E91E-48C5-BC6D-893990B40A41}"/>
                </c:ext>
              </c:extLst>
            </c:dLbl>
            <c:dLbl>
              <c:idx val="6"/>
              <c:layout>
                <c:manualLayout>
                  <c:x val="-2.2033660130718953E-2"/>
                  <c:y val="8.300555555555555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E91E-48C5-BC6D-893990B40A41}"/>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3.7'!$C$15:$I$15</c:f>
              <c:numCache>
                <c:formatCode>#,##0</c:formatCode>
                <c:ptCount val="7"/>
                <c:pt idx="0">
                  <c:v>200645</c:v>
                </c:pt>
                <c:pt idx="1">
                  <c:v>199483</c:v>
                </c:pt>
                <c:pt idx="2">
                  <c:v>198119</c:v>
                </c:pt>
                <c:pt idx="3">
                  <c:v>196571</c:v>
                </c:pt>
                <c:pt idx="4">
                  <c:v>195123</c:v>
                </c:pt>
                <c:pt idx="5">
                  <c:v>194175</c:v>
                </c:pt>
                <c:pt idx="6">
                  <c:v>192978</c:v>
                </c:pt>
              </c:numCache>
            </c:numRef>
          </c:val>
          <c:smooth val="0"/>
          <c:extLst>
            <c:ext xmlns:c16="http://schemas.microsoft.com/office/drawing/2014/chart" uri="{C3380CC4-5D6E-409C-BE32-E72D297353CC}">
              <c16:uniqueId val="{0000000E-E91E-48C5-BC6D-893990B40A41}"/>
            </c:ext>
          </c:extLst>
        </c:ser>
        <c:dLbls>
          <c:showLegendKey val="0"/>
          <c:showVal val="0"/>
          <c:showCatName val="0"/>
          <c:showSerName val="0"/>
          <c:showPercent val="0"/>
          <c:showBubbleSize val="0"/>
        </c:dLbls>
        <c:smooth val="0"/>
        <c:axId val="58706176"/>
        <c:axId val="58716160"/>
      </c:lineChart>
      <c:catAx>
        <c:axId val="58706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716160"/>
        <c:crosses val="autoZero"/>
        <c:auto val="1"/>
        <c:lblAlgn val="ctr"/>
        <c:lblOffset val="100"/>
        <c:noMultiLvlLbl val="0"/>
      </c:catAx>
      <c:valAx>
        <c:axId val="58716160"/>
        <c:scaling>
          <c:orientation val="minMax"/>
          <c:max val="204000"/>
          <c:min val="182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706176"/>
        <c:crosses val="autoZero"/>
        <c:crossBetween val="between"/>
        <c:majorUnit val="2000"/>
      </c:valAx>
      <c:spPr>
        <a:noFill/>
        <a:ln>
          <a:noFill/>
        </a:ln>
        <a:effectLst/>
      </c:spPr>
    </c:plotArea>
    <c:legend>
      <c:legendPos val="b"/>
      <c:layout>
        <c:manualLayout>
          <c:xMode val="edge"/>
          <c:yMode val="edge"/>
          <c:x val="0.2300748366013072"/>
          <c:y val="0.89983571428571429"/>
          <c:w val="0.50832503678092678"/>
          <c:h val="9.238966405869106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92743938096"/>
          <c:y val="3.456059738128639E-2"/>
          <c:w val="0.80288309207422182"/>
          <c:h val="0.7177029630042866"/>
        </c:manualLayout>
      </c:layout>
      <c:lineChart>
        <c:grouping val="standard"/>
        <c:varyColors val="0"/>
        <c:ser>
          <c:idx val="0"/>
          <c:order val="0"/>
          <c:tx>
            <c:strRef>
              <c:f>' Graf. da 3.2 a 3.7'!$B$17</c:f>
              <c:strCache>
                <c:ptCount val="1"/>
                <c:pt idx="0">
                  <c:v>Maschi</c:v>
                </c:pt>
              </c:strCache>
            </c:strRef>
          </c:tx>
          <c:spPr>
            <a:ln w="28575" cap="rnd">
              <a:solidFill>
                <a:schemeClr val="accent1"/>
              </a:solid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3.7'!$C$17:$I$17</c:f>
              <c:numCache>
                <c:formatCode>#,##0</c:formatCode>
                <c:ptCount val="7"/>
                <c:pt idx="0">
                  <c:v>644679</c:v>
                </c:pt>
                <c:pt idx="1">
                  <c:v>641647</c:v>
                </c:pt>
                <c:pt idx="2">
                  <c:v>639457</c:v>
                </c:pt>
                <c:pt idx="3">
                  <c:v>636732</c:v>
                </c:pt>
                <c:pt idx="4">
                  <c:v>635061</c:v>
                </c:pt>
                <c:pt idx="5">
                  <c:v>631743</c:v>
                </c:pt>
                <c:pt idx="6">
                  <c:v>627509</c:v>
                </c:pt>
              </c:numCache>
            </c:numRef>
          </c:val>
          <c:smooth val="0"/>
          <c:extLst>
            <c:ext xmlns:c16="http://schemas.microsoft.com/office/drawing/2014/chart" uri="{C3380CC4-5D6E-409C-BE32-E72D297353CC}">
              <c16:uniqueId val="{00000000-191F-4271-9F24-D6A2698A4074}"/>
            </c:ext>
          </c:extLst>
        </c:ser>
        <c:ser>
          <c:idx val="1"/>
          <c:order val="1"/>
          <c:tx>
            <c:strRef>
              <c:f>' Graf. da 3.2 a 3.7'!$B$18</c:f>
              <c:strCache>
                <c:ptCount val="1"/>
                <c:pt idx="0">
                  <c:v>Femmine</c:v>
                </c:pt>
              </c:strCache>
            </c:strRef>
          </c:tx>
          <c:spPr>
            <a:ln w="28575"/>
          </c:spPr>
          <c:marker>
            <c:symbol val="none"/>
          </c:marker>
          <c:dLbls>
            <c:spPr>
              <a:noFill/>
              <a:ln>
                <a:noFill/>
              </a:ln>
              <a:effectLst/>
            </c:spPr>
            <c:txPr>
              <a:bodyPr wrap="square" lIns="38100" tIns="19050" rIns="38100" bIns="19050" anchor="ctr">
                <a:spAutoFit/>
              </a:bodyPr>
              <a:lstStyle/>
              <a:p>
                <a:pPr>
                  <a:defRPr sz="800"/>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3.7'!$C$18:$I$18</c:f>
              <c:numCache>
                <c:formatCode>#,##0</c:formatCode>
                <c:ptCount val="7"/>
                <c:pt idx="0">
                  <c:v>681157</c:v>
                </c:pt>
                <c:pt idx="1">
                  <c:v>677647</c:v>
                </c:pt>
                <c:pt idx="2">
                  <c:v>674473</c:v>
                </c:pt>
                <c:pt idx="3">
                  <c:v>669327</c:v>
                </c:pt>
                <c:pt idx="4">
                  <c:v>665584</c:v>
                </c:pt>
                <c:pt idx="5">
                  <c:v>662198</c:v>
                </c:pt>
                <c:pt idx="6">
                  <c:v>657747</c:v>
                </c:pt>
              </c:numCache>
            </c:numRef>
          </c:val>
          <c:smooth val="0"/>
          <c:extLst>
            <c:ext xmlns:c16="http://schemas.microsoft.com/office/drawing/2014/chart" uri="{C3380CC4-5D6E-409C-BE32-E72D297353CC}">
              <c16:uniqueId val="{00000001-191F-4271-9F24-D6A2698A4074}"/>
            </c:ext>
          </c:extLst>
        </c:ser>
        <c:dLbls>
          <c:showLegendKey val="0"/>
          <c:showVal val="0"/>
          <c:showCatName val="0"/>
          <c:showSerName val="0"/>
          <c:showPercent val="0"/>
          <c:showBubbleSize val="0"/>
        </c:dLbls>
        <c:smooth val="0"/>
        <c:axId val="58935552"/>
        <c:axId val="58949632"/>
      </c:lineChart>
      <c:catAx>
        <c:axId val="58935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949632"/>
        <c:crosses val="autoZero"/>
        <c:auto val="1"/>
        <c:lblAlgn val="ctr"/>
        <c:lblOffset val="100"/>
        <c:noMultiLvlLbl val="0"/>
      </c:catAx>
      <c:valAx>
        <c:axId val="58949632"/>
        <c:scaling>
          <c:orientation val="minMax"/>
          <c:min val="62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9355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92743938096"/>
          <c:y val="3.456059738128639E-2"/>
          <c:w val="0.80288309207422182"/>
          <c:h val="0.7177029630042866"/>
        </c:manualLayout>
      </c:layout>
      <c:lineChart>
        <c:grouping val="standard"/>
        <c:varyColors val="0"/>
        <c:ser>
          <c:idx val="0"/>
          <c:order val="0"/>
          <c:tx>
            <c:strRef>
              <c:f>' Graf. da 3.2 a 3.7'!$B$20</c:f>
              <c:strCache>
                <c:ptCount val="1"/>
                <c:pt idx="0">
                  <c:v>Maschi</c:v>
                </c:pt>
              </c:strCache>
            </c:strRef>
          </c:tx>
          <c:spPr>
            <a:ln w="28575" cap="rnd">
              <a:solidFill>
                <a:schemeClr val="accent1"/>
              </a:solidFill>
              <a:round/>
            </a:ln>
            <a:effectLst/>
          </c:spPr>
          <c:marker>
            <c:symbol val="none"/>
          </c:marker>
          <c:dLbls>
            <c:dLbl>
              <c:idx val="0"/>
              <c:layout>
                <c:manualLayout>
                  <c:x val="-0.10666352579051928"/>
                  <c:y val="-0.18157777777777778"/>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2E7-4B32-8B3B-45BD745251F2}"/>
                </c:ext>
              </c:extLst>
            </c:dLbl>
            <c:dLbl>
              <c:idx val="1"/>
              <c:layout>
                <c:manualLayout>
                  <c:x val="-0.10666352579051927"/>
                  <c:y val="-0.14629999999999996"/>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B2E7-4B32-8B3B-45BD745251F2}"/>
                </c:ext>
              </c:extLst>
            </c:dLbl>
            <c:dLbl>
              <c:idx val="2"/>
              <c:layout>
                <c:manualLayout>
                  <c:x val="-0.11065243849771901"/>
                  <c:y val="-9.92629629629629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B2E7-4B32-8B3B-45BD745251F2}"/>
                </c:ext>
              </c:extLst>
            </c:dLbl>
            <c:dLbl>
              <c:idx val="3"/>
              <c:layout>
                <c:manualLayout>
                  <c:x val="-9.8685700376119997E-2"/>
                  <c:y val="-6.98648148148148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B2E7-4B32-8B3B-45BD745251F2}"/>
                </c:ext>
              </c:extLst>
            </c:dLbl>
            <c:dLbl>
              <c:idx val="4"/>
              <c:layout>
                <c:manualLayout>
                  <c:x val="-7.8741136840121476E-2"/>
                  <c:y val="-3.4587037037037034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B2E7-4B32-8B3B-45BD745251F2}"/>
                </c:ext>
              </c:extLst>
            </c:dLbl>
            <c:dLbl>
              <c:idx val="5"/>
              <c:layout>
                <c:manualLayout>
                  <c:x val="-8.1973726571026986E-2"/>
                  <c:y val="-5.1888888888889963E-3"/>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B2E7-4B32-8B3B-45BD745251F2}"/>
                </c:ext>
              </c:extLst>
            </c:dLbl>
            <c:dLbl>
              <c:idx val="6"/>
              <c:layout>
                <c:manualLayout>
                  <c:x val="0"/>
                  <c:y val="1.2449999999999999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B2E7-4B32-8B3B-45BD745251F2}"/>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mn-lt"/>
                    <a:ea typeface="+mn-ea"/>
                    <a:cs typeface="+mn-cs"/>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3.7'!$C$20:$I$20</c:f>
              <c:numCache>
                <c:formatCode>#,##0</c:formatCode>
                <c:ptCount val="7"/>
                <c:pt idx="0">
                  <c:v>29228315</c:v>
                </c:pt>
                <c:pt idx="1">
                  <c:v>29193044</c:v>
                </c:pt>
                <c:pt idx="2">
                  <c:v>29178654</c:v>
                </c:pt>
                <c:pt idx="3">
                  <c:v>29156469</c:v>
                </c:pt>
                <c:pt idx="4">
                  <c:v>29131195</c:v>
                </c:pt>
                <c:pt idx="5">
                  <c:v>29050096</c:v>
                </c:pt>
                <c:pt idx="6">
                  <c:v>28864088</c:v>
                </c:pt>
              </c:numCache>
            </c:numRef>
          </c:val>
          <c:smooth val="0"/>
          <c:extLst>
            <c:ext xmlns:c16="http://schemas.microsoft.com/office/drawing/2014/chart" uri="{C3380CC4-5D6E-409C-BE32-E72D297353CC}">
              <c16:uniqueId val="{00000007-B2E7-4B32-8B3B-45BD745251F2}"/>
            </c:ext>
          </c:extLst>
        </c:ser>
        <c:ser>
          <c:idx val="1"/>
          <c:order val="1"/>
          <c:tx>
            <c:strRef>
              <c:f>' Graf. da 3.2 a 3.7'!$B$21</c:f>
              <c:strCache>
                <c:ptCount val="1"/>
                <c:pt idx="0">
                  <c:v>Femmine</c:v>
                </c:pt>
              </c:strCache>
            </c:strRef>
          </c:tx>
          <c:spPr>
            <a:ln w="28575"/>
          </c:spPr>
          <c:marker>
            <c:symbol val="none"/>
          </c:marker>
          <c:dLbls>
            <c:dLbl>
              <c:idx val="0"/>
              <c:layout>
                <c:manualLayout>
                  <c:x val="-0.10666352579051928"/>
                  <c:y val="-8.1624074074074071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B2E7-4B32-8B3B-45BD745251F2}"/>
                </c:ext>
              </c:extLst>
            </c:dLbl>
            <c:dLbl>
              <c:idx val="2"/>
              <c:layout>
                <c:manualLayout>
                  <c:x val="-0.10666352579051934"/>
                  <c:y val="-4.634629629629629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B2E7-4B32-8B3B-45BD745251F2}"/>
                </c:ext>
              </c:extLst>
            </c:dLbl>
            <c:dLbl>
              <c:idx val="3"/>
              <c:layout>
                <c:manualLayout>
                  <c:x val="-0.10666352579051927"/>
                  <c:y val="-3.4587037037037034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B2E7-4B32-8B3B-45BD745251F2}"/>
                </c:ext>
              </c:extLst>
            </c:dLbl>
            <c:dLbl>
              <c:idx val="4"/>
              <c:layout>
                <c:manualLayout>
                  <c:x val="-8.2730049547321299E-2"/>
                  <c:y val="-1.69481481481481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B2E7-4B32-8B3B-45BD745251F2}"/>
                </c:ext>
              </c:extLst>
            </c:dLbl>
            <c:dLbl>
              <c:idx val="5"/>
              <c:layout>
                <c:manualLayout>
                  <c:x val="-7.3995901156627644E-2"/>
                  <c:y val="1.8329629629629602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C-B2E7-4B32-8B3B-45BD745251F2}"/>
                </c:ext>
              </c:extLst>
            </c:dLbl>
            <c:dLbl>
              <c:idx val="6"/>
              <c:layout>
                <c:manualLayout>
                  <c:x val="0"/>
                  <c:y val="3.5968518518518518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B2E7-4B32-8B3B-45BD745251F2}"/>
                </c:ext>
              </c:extLst>
            </c:dLbl>
            <c:spPr>
              <a:noFill/>
              <a:ln>
                <a:noFill/>
              </a:ln>
              <a:effectLst/>
            </c:spPr>
            <c:txPr>
              <a:bodyPr wrap="square" lIns="38100" tIns="19050" rIns="38100" bIns="19050" anchor="ctr">
                <a:spAutoFit/>
              </a:bodyPr>
              <a:lstStyle/>
              <a:p>
                <a:pPr>
                  <a:defRPr sz="800"/>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 Graf. da 3.2 a 3.7'!$C$4:$I$4</c:f>
              <c:strCache>
                <c:ptCount val="7"/>
                <c:pt idx="0">
                  <c:v>2015</c:v>
                </c:pt>
                <c:pt idx="1">
                  <c:v>2016</c:v>
                </c:pt>
                <c:pt idx="2">
                  <c:v>2017</c:v>
                </c:pt>
                <c:pt idx="3">
                  <c:v>2018</c:v>
                </c:pt>
                <c:pt idx="4">
                  <c:v>2019</c:v>
                </c:pt>
                <c:pt idx="5">
                  <c:v>2020</c:v>
                </c:pt>
                <c:pt idx="6">
                  <c:v>2021*</c:v>
                </c:pt>
              </c:strCache>
            </c:strRef>
          </c:cat>
          <c:val>
            <c:numRef>
              <c:f>' Graf. da 3.2 a 3.7'!$C$21:$I$21</c:f>
              <c:numCache>
                <c:formatCode>#,##0</c:formatCode>
                <c:ptCount val="7"/>
                <c:pt idx="0">
                  <c:v>31067182</c:v>
                </c:pt>
                <c:pt idx="1">
                  <c:v>30970668</c:v>
                </c:pt>
                <c:pt idx="2">
                  <c:v>30888080</c:v>
                </c:pt>
                <c:pt idx="3">
                  <c:v>30781300</c:v>
                </c:pt>
                <c:pt idx="4">
                  <c:v>30685478</c:v>
                </c:pt>
                <c:pt idx="5">
                  <c:v>30591392</c:v>
                </c:pt>
                <c:pt idx="6">
                  <c:v>30393478</c:v>
                </c:pt>
              </c:numCache>
            </c:numRef>
          </c:val>
          <c:smooth val="0"/>
          <c:extLst>
            <c:ext xmlns:c16="http://schemas.microsoft.com/office/drawing/2014/chart" uri="{C3380CC4-5D6E-409C-BE32-E72D297353CC}">
              <c16:uniqueId val="{0000000E-B2E7-4B32-8B3B-45BD745251F2}"/>
            </c:ext>
          </c:extLst>
        </c:ser>
        <c:dLbls>
          <c:showLegendKey val="0"/>
          <c:showVal val="0"/>
          <c:showCatName val="0"/>
          <c:showSerName val="0"/>
          <c:showPercent val="0"/>
          <c:showBubbleSize val="0"/>
        </c:dLbls>
        <c:smooth val="0"/>
        <c:axId val="58935552"/>
        <c:axId val="58949632"/>
      </c:lineChart>
      <c:catAx>
        <c:axId val="58935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949632"/>
        <c:crosses val="autoZero"/>
        <c:auto val="1"/>
        <c:lblAlgn val="ctr"/>
        <c:lblOffset val="100"/>
        <c:noMultiLvlLbl val="0"/>
      </c:catAx>
      <c:valAx>
        <c:axId val="58949632"/>
        <c:scaling>
          <c:orientation val="minMax"/>
          <c:max val="31400000"/>
          <c:min val="2870000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89355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'Graf. da 3.8 a 3.13...'!$B$4</c:f>
              <c:strCache>
                <c:ptCount val="1"/>
                <c:pt idx="0">
                  <c:v>Italia</c:v>
                </c:pt>
              </c:strCache>
            </c:strRef>
          </c:tx>
          <c:spPr>
            <a:ln>
              <a:solidFill>
                <a:schemeClr val="accent1"/>
              </a:solidFill>
            </a:ln>
          </c:spPr>
          <c:marker>
            <c:symbol val="none"/>
          </c:marker>
          <c:dLbls>
            <c:numFmt formatCode="#,##0.0" sourceLinked="0"/>
            <c:spPr>
              <a:noFill/>
              <a:ln>
                <a:noFill/>
              </a:ln>
              <a:effectLst/>
            </c:spPr>
            <c:txPr>
              <a:bodyPr/>
              <a:lstStyle/>
              <a:p>
                <a:pPr>
                  <a:defRPr sz="800">
                    <a:solidFill>
                      <a:srgbClr val="0070C0"/>
                    </a:solidFill>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3.13...'!$E$4:$U$4</c:f>
              <c:numCache>
                <c:formatCode>General</c:formatCode>
                <c:ptCount val="17"/>
                <c:pt idx="0">
                  <c:v>9.8000000000000007</c:v>
                </c:pt>
                <c:pt idx="1">
                  <c:v>9.6</c:v>
                </c:pt>
                <c:pt idx="2">
                  <c:v>9.6</c:v>
                </c:pt>
                <c:pt idx="3">
                  <c:v>9.6999999999999993</c:v>
                </c:pt>
                <c:pt idx="4">
                  <c:v>9.8000000000000007</c:v>
                </c:pt>
                <c:pt idx="5">
                  <c:v>9.6</c:v>
                </c:pt>
                <c:pt idx="6">
                  <c:v>9.5</c:v>
                </c:pt>
                <c:pt idx="7">
                  <c:v>9.1999999999999993</c:v>
                </c:pt>
                <c:pt idx="8">
                  <c:v>9</c:v>
                </c:pt>
                <c:pt idx="9">
                  <c:v>8.5</c:v>
                </c:pt>
                <c:pt idx="10">
                  <c:v>8.3000000000000007</c:v>
                </c:pt>
                <c:pt idx="11">
                  <c:v>8</c:v>
                </c:pt>
                <c:pt idx="12">
                  <c:v>7.8</c:v>
                </c:pt>
                <c:pt idx="13">
                  <c:v>7.6</c:v>
                </c:pt>
                <c:pt idx="14">
                  <c:v>7.3</c:v>
                </c:pt>
                <c:pt idx="15" formatCode="0.0">
                  <c:v>7</c:v>
                </c:pt>
                <c:pt idx="16">
                  <c:v>6.8</c:v>
                </c:pt>
              </c:numCache>
            </c:numRef>
          </c:val>
          <c:smooth val="0"/>
          <c:extLst>
            <c:ext xmlns:c16="http://schemas.microsoft.com/office/drawing/2014/chart" uri="{C3380CC4-5D6E-409C-BE32-E72D297353CC}">
              <c16:uniqueId val="{00000000-3DAA-43FF-B4F8-369135544546}"/>
            </c:ext>
          </c:extLst>
        </c:ser>
        <c:ser>
          <c:idx val="2"/>
          <c:order val="1"/>
          <c:tx>
            <c:strRef>
              <c:f>'Graf. da 3.8 a 3.13...'!$B$5</c:f>
              <c:strCache>
                <c:ptCount val="1"/>
                <c:pt idx="0">
                  <c:v>  Abruzzo</c:v>
                </c:pt>
              </c:strCache>
            </c:strRef>
          </c:tx>
          <c:spPr>
            <a:ln>
              <a:solidFill>
                <a:schemeClr val="accent2"/>
              </a:solidFill>
            </a:ln>
          </c:spPr>
          <c:marker>
            <c:symbol val="none"/>
          </c:marker>
          <c:dLbls>
            <c:numFmt formatCode="#,##0.0" sourceLinked="0"/>
            <c:spPr>
              <a:noFill/>
              <a:ln>
                <a:noFill/>
              </a:ln>
              <a:effectLst/>
            </c:spPr>
            <c:txPr>
              <a:bodyPr/>
              <a:lstStyle/>
              <a:p>
                <a:pPr>
                  <a:defRPr sz="800">
                    <a:solidFill>
                      <a:schemeClr val="accent2">
                        <a:lumMod val="50000"/>
                      </a:schemeClr>
                    </a:solidFill>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3.13...'!$E$5:$U$5</c:f>
              <c:numCache>
                <c:formatCode>General</c:formatCode>
                <c:ptCount val="17"/>
                <c:pt idx="0">
                  <c:v>8.6999999999999993</c:v>
                </c:pt>
                <c:pt idx="1">
                  <c:v>8.6999999999999993</c:v>
                </c:pt>
                <c:pt idx="2">
                  <c:v>8.6</c:v>
                </c:pt>
                <c:pt idx="3">
                  <c:v>8.8000000000000007</c:v>
                </c:pt>
                <c:pt idx="4">
                  <c:v>9</c:v>
                </c:pt>
                <c:pt idx="5">
                  <c:v>8.6999999999999993</c:v>
                </c:pt>
                <c:pt idx="6">
                  <c:v>9</c:v>
                </c:pt>
                <c:pt idx="7">
                  <c:v>8.6999999999999993</c:v>
                </c:pt>
                <c:pt idx="8">
                  <c:v>8.5</c:v>
                </c:pt>
                <c:pt idx="9">
                  <c:v>8.1999999999999993</c:v>
                </c:pt>
                <c:pt idx="10">
                  <c:v>7.9</c:v>
                </c:pt>
                <c:pt idx="11">
                  <c:v>7.7</c:v>
                </c:pt>
                <c:pt idx="12">
                  <c:v>7.6</c:v>
                </c:pt>
                <c:pt idx="13">
                  <c:v>7.2</c:v>
                </c:pt>
                <c:pt idx="14">
                  <c:v>6.8</c:v>
                </c:pt>
                <c:pt idx="15">
                  <c:v>6.6</c:v>
                </c:pt>
                <c:pt idx="16">
                  <c:v>6.4</c:v>
                </c:pt>
              </c:numCache>
            </c:numRef>
          </c:val>
          <c:smooth val="0"/>
          <c:extLst>
            <c:ext xmlns:c16="http://schemas.microsoft.com/office/drawing/2014/chart" uri="{C3380CC4-5D6E-409C-BE32-E72D297353CC}">
              <c16:uniqueId val="{00000001-3DAA-43FF-B4F8-369135544546}"/>
            </c:ext>
          </c:extLst>
        </c:ser>
        <c:ser>
          <c:idx val="3"/>
          <c:order val="2"/>
          <c:tx>
            <c:strRef>
              <c:f>'Graf. da 3.8 a 3.13...'!$B$6</c:f>
              <c:strCache>
                <c:ptCount val="1"/>
                <c:pt idx="0">
                  <c:v>    L'Aquila</c:v>
                </c:pt>
              </c:strCache>
            </c:strRef>
          </c:tx>
          <c:spPr>
            <a:ln>
              <a:solidFill>
                <a:schemeClr val="accent3"/>
              </a:solidFill>
            </a:ln>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3.13...'!$E$6:$U$6</c:f>
              <c:numCache>
                <c:formatCode>General</c:formatCode>
                <c:ptCount val="17"/>
                <c:pt idx="0">
                  <c:v>8.3000000000000007</c:v>
                </c:pt>
                <c:pt idx="1">
                  <c:v>8</c:v>
                </c:pt>
                <c:pt idx="2">
                  <c:v>7.8</c:v>
                </c:pt>
                <c:pt idx="3">
                  <c:v>8.3000000000000007</c:v>
                </c:pt>
                <c:pt idx="4">
                  <c:v>8.3000000000000007</c:v>
                </c:pt>
                <c:pt idx="5">
                  <c:v>8.1999999999999993</c:v>
                </c:pt>
                <c:pt idx="6">
                  <c:v>8.6999999999999993</c:v>
                </c:pt>
                <c:pt idx="7">
                  <c:v>8.6</c:v>
                </c:pt>
                <c:pt idx="8">
                  <c:v>8.6999999999999993</c:v>
                </c:pt>
                <c:pt idx="9">
                  <c:v>8</c:v>
                </c:pt>
                <c:pt idx="10">
                  <c:v>7.7</c:v>
                </c:pt>
                <c:pt idx="11">
                  <c:v>7.8</c:v>
                </c:pt>
                <c:pt idx="12">
                  <c:v>7.5</c:v>
                </c:pt>
                <c:pt idx="13">
                  <c:v>7.1</c:v>
                </c:pt>
                <c:pt idx="14">
                  <c:v>6.9</c:v>
                </c:pt>
                <c:pt idx="15">
                  <c:v>6.3</c:v>
                </c:pt>
                <c:pt idx="16">
                  <c:v>6.4</c:v>
                </c:pt>
              </c:numCache>
            </c:numRef>
          </c:val>
          <c:smooth val="0"/>
          <c:extLst>
            <c:ext xmlns:c16="http://schemas.microsoft.com/office/drawing/2014/chart" uri="{C3380CC4-5D6E-409C-BE32-E72D297353CC}">
              <c16:uniqueId val="{00000002-3DAA-43FF-B4F8-369135544546}"/>
            </c:ext>
          </c:extLst>
        </c:ser>
        <c:ser>
          <c:idx val="4"/>
          <c:order val="3"/>
          <c:tx>
            <c:strRef>
              <c:f>'Graf. da 3.8 a 3.13...'!$B$7</c:f>
              <c:strCache>
                <c:ptCount val="1"/>
                <c:pt idx="0">
                  <c:v>    Teramo</c:v>
                </c:pt>
              </c:strCache>
            </c:strRef>
          </c:tx>
          <c:spPr>
            <a:ln>
              <a:solidFill>
                <a:srgbClr val="FFFF00"/>
              </a:solidFill>
            </a:ln>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3.13...'!$E$7:$U$7</c:f>
              <c:numCache>
                <c:formatCode>General</c:formatCode>
                <c:ptCount val="17"/>
                <c:pt idx="0">
                  <c:v>9.1999999999999993</c:v>
                </c:pt>
                <c:pt idx="1">
                  <c:v>9.4</c:v>
                </c:pt>
                <c:pt idx="2">
                  <c:v>8.8000000000000007</c:v>
                </c:pt>
                <c:pt idx="3">
                  <c:v>9.1</c:v>
                </c:pt>
                <c:pt idx="4">
                  <c:v>9.3000000000000007</c:v>
                </c:pt>
                <c:pt idx="5">
                  <c:v>9</c:v>
                </c:pt>
                <c:pt idx="6">
                  <c:v>8.9</c:v>
                </c:pt>
                <c:pt idx="7">
                  <c:v>8.6</c:v>
                </c:pt>
                <c:pt idx="8">
                  <c:v>8.4</c:v>
                </c:pt>
                <c:pt idx="9">
                  <c:v>8.4</c:v>
                </c:pt>
                <c:pt idx="10">
                  <c:v>8</c:v>
                </c:pt>
                <c:pt idx="11">
                  <c:v>7.7</c:v>
                </c:pt>
                <c:pt idx="12">
                  <c:v>7.8</c:v>
                </c:pt>
                <c:pt idx="13">
                  <c:v>7.5</c:v>
                </c:pt>
                <c:pt idx="14">
                  <c:v>6.8</c:v>
                </c:pt>
                <c:pt idx="15">
                  <c:v>6.7</c:v>
                </c:pt>
                <c:pt idx="16">
                  <c:v>6.4</c:v>
                </c:pt>
              </c:numCache>
            </c:numRef>
          </c:val>
          <c:smooth val="0"/>
          <c:extLst>
            <c:ext xmlns:c16="http://schemas.microsoft.com/office/drawing/2014/chart" uri="{C3380CC4-5D6E-409C-BE32-E72D297353CC}">
              <c16:uniqueId val="{00000003-3DAA-43FF-B4F8-369135544546}"/>
            </c:ext>
          </c:extLst>
        </c:ser>
        <c:ser>
          <c:idx val="5"/>
          <c:order val="4"/>
          <c:tx>
            <c:strRef>
              <c:f>'Graf. da 3.8 a 3.13...'!$B$8</c:f>
              <c:strCache>
                <c:ptCount val="1"/>
                <c:pt idx="0">
                  <c:v>    Pescara</c:v>
                </c:pt>
              </c:strCache>
            </c:strRef>
          </c:tx>
          <c:spPr>
            <a:ln>
              <a:solidFill>
                <a:srgbClr val="7030A0"/>
              </a:solidFill>
            </a:ln>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3.13...'!$E$8:$U$8</c:f>
              <c:numCache>
                <c:formatCode>General</c:formatCode>
                <c:ptCount val="17"/>
                <c:pt idx="0">
                  <c:v>9.3000000000000007</c:v>
                </c:pt>
                <c:pt idx="1">
                  <c:v>9.1999999999999993</c:v>
                </c:pt>
                <c:pt idx="2">
                  <c:v>9.5</c:v>
                </c:pt>
                <c:pt idx="3">
                  <c:v>9.5</c:v>
                </c:pt>
                <c:pt idx="4">
                  <c:v>9.6999999999999993</c:v>
                </c:pt>
                <c:pt idx="5">
                  <c:v>9.1</c:v>
                </c:pt>
                <c:pt idx="6">
                  <c:v>9.5</c:v>
                </c:pt>
                <c:pt idx="7">
                  <c:v>9.3000000000000007</c:v>
                </c:pt>
                <c:pt idx="8">
                  <c:v>8.8000000000000007</c:v>
                </c:pt>
                <c:pt idx="9">
                  <c:v>8.6</c:v>
                </c:pt>
                <c:pt idx="10">
                  <c:v>8.3000000000000007</c:v>
                </c:pt>
                <c:pt idx="11">
                  <c:v>7.9</c:v>
                </c:pt>
                <c:pt idx="12">
                  <c:v>7.9</c:v>
                </c:pt>
                <c:pt idx="13">
                  <c:v>7.3</c:v>
                </c:pt>
                <c:pt idx="14">
                  <c:v>6.9</c:v>
                </c:pt>
                <c:pt idx="15">
                  <c:v>6.8</c:v>
                </c:pt>
                <c:pt idx="16">
                  <c:v>6.7</c:v>
                </c:pt>
              </c:numCache>
            </c:numRef>
          </c:val>
          <c:smooth val="0"/>
          <c:extLst>
            <c:ext xmlns:c16="http://schemas.microsoft.com/office/drawing/2014/chart" uri="{C3380CC4-5D6E-409C-BE32-E72D297353CC}">
              <c16:uniqueId val="{00000004-3DAA-43FF-B4F8-369135544546}"/>
            </c:ext>
          </c:extLst>
        </c:ser>
        <c:ser>
          <c:idx val="6"/>
          <c:order val="5"/>
          <c:tx>
            <c:strRef>
              <c:f>'Graf. da 3.8 a 3.13...'!$B$9</c:f>
              <c:strCache>
                <c:ptCount val="1"/>
                <c:pt idx="0">
                  <c:v>    Chieti</c:v>
                </c:pt>
              </c:strCache>
            </c:strRef>
          </c:tx>
          <c:spPr>
            <a:ln>
              <a:solidFill>
                <a:schemeClr val="accent6"/>
              </a:solidFill>
            </a:ln>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3.13...'!$E$9:$U$9</c:f>
              <c:numCache>
                <c:formatCode>General</c:formatCode>
                <c:ptCount val="17"/>
                <c:pt idx="0">
                  <c:v>8.1999999999999993</c:v>
                </c:pt>
                <c:pt idx="1">
                  <c:v>8.4</c:v>
                </c:pt>
                <c:pt idx="2">
                  <c:v>8.4</c:v>
                </c:pt>
                <c:pt idx="3">
                  <c:v>8.6</c:v>
                </c:pt>
                <c:pt idx="4">
                  <c:v>8.8000000000000007</c:v>
                </c:pt>
                <c:pt idx="5">
                  <c:v>8.6</c:v>
                </c:pt>
                <c:pt idx="6">
                  <c:v>8.8000000000000007</c:v>
                </c:pt>
                <c:pt idx="7">
                  <c:v>8.3000000000000007</c:v>
                </c:pt>
                <c:pt idx="8">
                  <c:v>8.3000000000000007</c:v>
                </c:pt>
                <c:pt idx="9">
                  <c:v>7.7</c:v>
                </c:pt>
                <c:pt idx="10">
                  <c:v>7.7</c:v>
                </c:pt>
                <c:pt idx="11">
                  <c:v>7.4</c:v>
                </c:pt>
                <c:pt idx="12">
                  <c:v>7.3</c:v>
                </c:pt>
                <c:pt idx="13">
                  <c:v>7</c:v>
                </c:pt>
                <c:pt idx="14">
                  <c:v>6.6</c:v>
                </c:pt>
                <c:pt idx="15">
                  <c:v>6.4</c:v>
                </c:pt>
                <c:pt idx="16">
                  <c:v>6.1</c:v>
                </c:pt>
              </c:numCache>
            </c:numRef>
          </c:val>
          <c:smooth val="0"/>
          <c:extLst>
            <c:ext xmlns:c16="http://schemas.microsoft.com/office/drawing/2014/chart" uri="{C3380CC4-5D6E-409C-BE32-E72D297353CC}">
              <c16:uniqueId val="{00000005-3DAA-43FF-B4F8-369135544546}"/>
            </c:ext>
          </c:extLst>
        </c:ser>
        <c:dLbls>
          <c:showLegendKey val="0"/>
          <c:showVal val="0"/>
          <c:showCatName val="0"/>
          <c:showSerName val="0"/>
          <c:showPercent val="0"/>
          <c:showBubbleSize val="0"/>
        </c:dLbls>
        <c:smooth val="0"/>
        <c:axId val="55173888"/>
        <c:axId val="55175424"/>
      </c:lineChart>
      <c:catAx>
        <c:axId val="55173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5175424"/>
        <c:crosses val="autoZero"/>
        <c:auto val="1"/>
        <c:lblAlgn val="ctr"/>
        <c:lblOffset val="100"/>
        <c:noMultiLvlLbl val="0"/>
      </c:catAx>
      <c:valAx>
        <c:axId val="55175424"/>
        <c:scaling>
          <c:orientation val="minMax"/>
          <c:max val="10"/>
          <c:min val="6"/>
        </c:scaling>
        <c:delete val="0"/>
        <c:axPos val="l"/>
        <c:majorGridlines>
          <c:spPr>
            <a:ln w="9525" cap="flat" cmpd="sng" algn="ctr">
              <a:solidFill>
                <a:schemeClr val="tx1">
                  <a:lumMod val="15000"/>
                  <a:lumOff val="85000"/>
                </a:schemeClr>
              </a:solidFill>
              <a:round/>
            </a:ln>
            <a:effectLst/>
          </c:spPr>
        </c:majorGridlines>
        <c:numFmt formatCode="#,##0.0" sourceLinked="0"/>
        <c:majorTickMark val="out"/>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517388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1197069116360456E-2"/>
          <c:y val="6.4675925925925928E-2"/>
          <c:w val="0.92213626421697292"/>
          <c:h val="0.68244675925925924"/>
        </c:manualLayout>
      </c:layout>
      <c:lineChart>
        <c:grouping val="standard"/>
        <c:varyColors val="0"/>
        <c:ser>
          <c:idx val="0"/>
          <c:order val="0"/>
          <c:tx>
            <c:strRef>
              <c:f>'Graf. da 3.8 a 3.13...'!$B$10</c:f>
              <c:strCache>
                <c:ptCount val="1"/>
                <c:pt idx="0">
                  <c:v>Italia</c:v>
                </c:pt>
              </c:strCache>
            </c:strRef>
          </c:tx>
          <c:spPr>
            <a:ln w="19050" cap="rnd">
              <a:solidFill>
                <a:schemeClr val="accent1"/>
              </a:solidFill>
              <a:round/>
            </a:ln>
            <a:effectLst/>
          </c:spPr>
          <c:marker>
            <c:symbol val="none"/>
          </c:marker>
          <c:dLbls>
            <c:dLbl>
              <c:idx val="16"/>
              <c:layout>
                <c:manualLayout>
                  <c:x val="-1.9358506944444607E-2"/>
                  <c:y val="9.92629629629629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EDD-48AC-8240-10B513F5C4CC}"/>
                </c:ext>
              </c:extLst>
            </c:dLbl>
            <c:spPr>
              <a:noFill/>
              <a:ln>
                <a:noFill/>
              </a:ln>
              <a:effectLst/>
            </c:spPr>
            <c:txPr>
              <a:bodyPr/>
              <a:lstStyle/>
              <a:p>
                <a:pPr>
                  <a:defRPr sz="800">
                    <a:solidFill>
                      <a:srgbClr val="0070C0"/>
                    </a:solidFill>
                  </a:defRPr>
                </a:pPr>
                <a:endParaRPr lang="it-IT"/>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3.13...'!$E$10:$U$10</c:f>
              <c:numCache>
                <c:formatCode>General</c:formatCode>
                <c:ptCount val="17"/>
                <c:pt idx="0">
                  <c:v>9.5</c:v>
                </c:pt>
                <c:pt idx="1">
                  <c:v>9.8000000000000007</c:v>
                </c:pt>
                <c:pt idx="2">
                  <c:v>9.6</c:v>
                </c:pt>
                <c:pt idx="3">
                  <c:v>9.8000000000000007</c:v>
                </c:pt>
                <c:pt idx="4">
                  <c:v>9.9</c:v>
                </c:pt>
                <c:pt idx="5">
                  <c:v>10</c:v>
                </c:pt>
                <c:pt idx="6">
                  <c:v>9.9</c:v>
                </c:pt>
                <c:pt idx="7">
                  <c:v>10</c:v>
                </c:pt>
                <c:pt idx="8">
                  <c:v>10.3</c:v>
                </c:pt>
                <c:pt idx="9">
                  <c:v>10</c:v>
                </c:pt>
                <c:pt idx="10">
                  <c:v>9.8000000000000007</c:v>
                </c:pt>
                <c:pt idx="11">
                  <c:v>10.7</c:v>
                </c:pt>
                <c:pt idx="12">
                  <c:v>10.1</c:v>
                </c:pt>
                <c:pt idx="13">
                  <c:v>10.7</c:v>
                </c:pt>
                <c:pt idx="14">
                  <c:v>10.5</c:v>
                </c:pt>
                <c:pt idx="15">
                  <c:v>10.6</c:v>
                </c:pt>
                <c:pt idx="16">
                  <c:v>12.6</c:v>
                </c:pt>
              </c:numCache>
            </c:numRef>
          </c:val>
          <c:smooth val="0"/>
          <c:extLst>
            <c:ext xmlns:c16="http://schemas.microsoft.com/office/drawing/2014/chart" uri="{C3380CC4-5D6E-409C-BE32-E72D297353CC}">
              <c16:uniqueId val="{00000001-4EDD-48AC-8240-10B513F5C4CC}"/>
            </c:ext>
          </c:extLst>
        </c:ser>
        <c:ser>
          <c:idx val="1"/>
          <c:order val="1"/>
          <c:tx>
            <c:strRef>
              <c:f>'Graf. da 3.8 a 3.13...'!$B$11</c:f>
              <c:strCache>
                <c:ptCount val="1"/>
                <c:pt idx="0">
                  <c:v>  Abruzzo</c:v>
                </c:pt>
              </c:strCache>
            </c:strRef>
          </c:tx>
          <c:marker>
            <c:symbol val="none"/>
          </c:marker>
          <c:dLbls>
            <c:dLbl>
              <c:idx val="0"/>
              <c:layout>
                <c:manualLayout>
                  <c:x val="-4.3059363582493092E-2"/>
                  <c:y val="-5.222592592592592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4EDD-48AC-8240-10B513F5C4CC}"/>
                </c:ext>
              </c:extLst>
            </c:dLbl>
            <c:dLbl>
              <c:idx val="2"/>
              <c:layout>
                <c:manualLayout>
                  <c:x val="-4.3059363582493092E-2"/>
                  <c:y val="-4.6346296296296295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4EDD-48AC-8240-10B513F5C4CC}"/>
                </c:ext>
              </c:extLst>
            </c:dLbl>
            <c:dLbl>
              <c:idx val="3"/>
              <c:layout>
                <c:manualLayout>
                  <c:x val="-3.476808689780251E-2"/>
                  <c:y val="-2.870740740740740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4EDD-48AC-8240-10B513F5C4CC}"/>
                </c:ext>
              </c:extLst>
            </c:dLbl>
            <c:dLbl>
              <c:idx val="5"/>
              <c:layout>
                <c:manualLayout>
                  <c:x val="-4.3059363582493092E-2"/>
                  <c:y val="-5.222592592592592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4EDD-48AC-8240-10B513F5C4CC}"/>
                </c:ext>
              </c:extLst>
            </c:dLbl>
            <c:dLbl>
              <c:idx val="8"/>
              <c:layout>
                <c:manualLayout>
                  <c:x val="-4.3059363582493092E-2"/>
                  <c:y val="-5.222592592592592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4EDD-48AC-8240-10B513F5C4CC}"/>
                </c:ext>
              </c:extLst>
            </c:dLbl>
            <c:dLbl>
              <c:idx val="9"/>
              <c:layout>
                <c:manualLayout>
                  <c:x val="-4.5823122477389948E-2"/>
                  <c:y val="-2.8707407407407407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4EDD-48AC-8240-10B513F5C4CC}"/>
                </c:ext>
              </c:extLst>
            </c:dLbl>
            <c:numFmt formatCode="#,##0.0" sourceLinked="0"/>
            <c:spPr>
              <a:noFill/>
              <a:ln>
                <a:noFill/>
              </a:ln>
              <a:effectLst/>
            </c:spPr>
            <c:txPr>
              <a:bodyPr/>
              <a:lstStyle/>
              <a:p>
                <a:pPr>
                  <a:defRPr sz="800">
                    <a:solidFill>
                      <a:schemeClr val="accent2">
                        <a:lumMod val="50000"/>
                      </a:schemeClr>
                    </a:solidFill>
                  </a:defRPr>
                </a:pPr>
                <a:endParaRPr lang="it-IT"/>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3.13...'!$E$11:$U$11</c:f>
              <c:numCache>
                <c:formatCode>General</c:formatCode>
                <c:ptCount val="17"/>
                <c:pt idx="0">
                  <c:v>10.199999999999999</c:v>
                </c:pt>
                <c:pt idx="1">
                  <c:v>10.5</c:v>
                </c:pt>
                <c:pt idx="2">
                  <c:v>10.3</c:v>
                </c:pt>
                <c:pt idx="3">
                  <c:v>10.6</c:v>
                </c:pt>
                <c:pt idx="4">
                  <c:v>10.5</c:v>
                </c:pt>
                <c:pt idx="5">
                  <c:v>11.2</c:v>
                </c:pt>
                <c:pt idx="6">
                  <c:v>10.9</c:v>
                </c:pt>
                <c:pt idx="7">
                  <c:v>10.9</c:v>
                </c:pt>
                <c:pt idx="8">
                  <c:v>11.1</c:v>
                </c:pt>
                <c:pt idx="9">
                  <c:v>10.9</c:v>
                </c:pt>
                <c:pt idx="10">
                  <c:v>10.8</c:v>
                </c:pt>
                <c:pt idx="11">
                  <c:v>11.6</c:v>
                </c:pt>
                <c:pt idx="12">
                  <c:v>11</c:v>
                </c:pt>
                <c:pt idx="13">
                  <c:v>11.7</c:v>
                </c:pt>
                <c:pt idx="14">
                  <c:v>11.2</c:v>
                </c:pt>
                <c:pt idx="15">
                  <c:v>11.3</c:v>
                </c:pt>
                <c:pt idx="16">
                  <c:v>12.6</c:v>
                </c:pt>
              </c:numCache>
            </c:numRef>
          </c:val>
          <c:smooth val="0"/>
          <c:extLst>
            <c:ext xmlns:c16="http://schemas.microsoft.com/office/drawing/2014/chart" uri="{C3380CC4-5D6E-409C-BE32-E72D297353CC}">
              <c16:uniqueId val="{00000008-4EDD-48AC-8240-10B513F5C4CC}"/>
            </c:ext>
          </c:extLst>
        </c:ser>
        <c:ser>
          <c:idx val="2"/>
          <c:order val="2"/>
          <c:tx>
            <c:strRef>
              <c:f>'Graf. da 3.8 a 3.13...'!$B$12</c:f>
              <c:strCache>
                <c:ptCount val="1"/>
                <c:pt idx="0">
                  <c:v>    L'Aquila</c:v>
                </c:pt>
              </c:strCache>
            </c:strRef>
          </c:tx>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3.13...'!$E$12:$U$12</c:f>
              <c:numCache>
                <c:formatCode>General</c:formatCode>
                <c:ptCount val="17"/>
                <c:pt idx="0">
                  <c:v>11</c:v>
                </c:pt>
                <c:pt idx="1">
                  <c:v>11.5</c:v>
                </c:pt>
                <c:pt idx="2">
                  <c:v>10.9</c:v>
                </c:pt>
                <c:pt idx="3">
                  <c:v>11.4</c:v>
                </c:pt>
                <c:pt idx="4">
                  <c:v>11.5</c:v>
                </c:pt>
                <c:pt idx="5">
                  <c:v>12.9</c:v>
                </c:pt>
                <c:pt idx="6">
                  <c:v>11.9</c:v>
                </c:pt>
                <c:pt idx="7">
                  <c:v>11.7</c:v>
                </c:pt>
                <c:pt idx="8">
                  <c:v>11.9</c:v>
                </c:pt>
                <c:pt idx="9">
                  <c:v>11.7</c:v>
                </c:pt>
                <c:pt idx="10">
                  <c:v>11.5</c:v>
                </c:pt>
                <c:pt idx="11">
                  <c:v>11.9</c:v>
                </c:pt>
                <c:pt idx="12">
                  <c:v>11.8</c:v>
                </c:pt>
                <c:pt idx="13">
                  <c:v>11.9</c:v>
                </c:pt>
                <c:pt idx="14">
                  <c:v>11.6</c:v>
                </c:pt>
                <c:pt idx="15">
                  <c:v>12</c:v>
                </c:pt>
                <c:pt idx="16">
                  <c:v>12.9</c:v>
                </c:pt>
              </c:numCache>
            </c:numRef>
          </c:val>
          <c:smooth val="0"/>
          <c:extLst>
            <c:ext xmlns:c16="http://schemas.microsoft.com/office/drawing/2014/chart" uri="{C3380CC4-5D6E-409C-BE32-E72D297353CC}">
              <c16:uniqueId val="{00000009-4EDD-48AC-8240-10B513F5C4CC}"/>
            </c:ext>
          </c:extLst>
        </c:ser>
        <c:ser>
          <c:idx val="3"/>
          <c:order val="3"/>
          <c:tx>
            <c:strRef>
              <c:f>'Graf. da 3.8 a 3.13...'!$B$13</c:f>
              <c:strCache>
                <c:ptCount val="1"/>
                <c:pt idx="0">
                  <c:v>    Teramo</c:v>
                </c:pt>
              </c:strCache>
            </c:strRef>
          </c:tx>
          <c:spPr>
            <a:ln>
              <a:solidFill>
                <a:srgbClr val="FFFF00"/>
              </a:solidFill>
            </a:ln>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3.13...'!$E$13:$U$13</c:f>
              <c:numCache>
                <c:formatCode>General</c:formatCode>
                <c:ptCount val="17"/>
                <c:pt idx="0">
                  <c:v>9.6</c:v>
                </c:pt>
                <c:pt idx="1">
                  <c:v>10.1</c:v>
                </c:pt>
                <c:pt idx="2">
                  <c:v>9.1999999999999993</c:v>
                </c:pt>
                <c:pt idx="3">
                  <c:v>9.9</c:v>
                </c:pt>
                <c:pt idx="4">
                  <c:v>10</c:v>
                </c:pt>
                <c:pt idx="5">
                  <c:v>10.199999999999999</c:v>
                </c:pt>
                <c:pt idx="6">
                  <c:v>10.3</c:v>
                </c:pt>
                <c:pt idx="7">
                  <c:v>10.3</c:v>
                </c:pt>
                <c:pt idx="8">
                  <c:v>10.3</c:v>
                </c:pt>
                <c:pt idx="9">
                  <c:v>10.5</c:v>
                </c:pt>
                <c:pt idx="10">
                  <c:v>10.199999999999999</c:v>
                </c:pt>
                <c:pt idx="11">
                  <c:v>11.3</c:v>
                </c:pt>
                <c:pt idx="12">
                  <c:v>10.4</c:v>
                </c:pt>
                <c:pt idx="13">
                  <c:v>11.4</c:v>
                </c:pt>
                <c:pt idx="14">
                  <c:v>10.3</c:v>
                </c:pt>
                <c:pt idx="15">
                  <c:v>10.9</c:v>
                </c:pt>
                <c:pt idx="16">
                  <c:v>12.4</c:v>
                </c:pt>
              </c:numCache>
            </c:numRef>
          </c:val>
          <c:smooth val="0"/>
          <c:extLst>
            <c:ext xmlns:c16="http://schemas.microsoft.com/office/drawing/2014/chart" uri="{C3380CC4-5D6E-409C-BE32-E72D297353CC}">
              <c16:uniqueId val="{0000000A-4EDD-48AC-8240-10B513F5C4CC}"/>
            </c:ext>
          </c:extLst>
        </c:ser>
        <c:ser>
          <c:idx val="4"/>
          <c:order val="4"/>
          <c:tx>
            <c:strRef>
              <c:f>'Graf. da 3.8 a 3.13...'!$B$14</c:f>
              <c:strCache>
                <c:ptCount val="1"/>
                <c:pt idx="0">
                  <c:v>    Pescara</c:v>
                </c:pt>
              </c:strCache>
            </c:strRef>
          </c:tx>
          <c:spPr>
            <a:ln>
              <a:solidFill>
                <a:srgbClr val="7030A0"/>
              </a:solidFill>
            </a:ln>
          </c:spPr>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3.13...'!$E$14:$U$14</c:f>
              <c:numCache>
                <c:formatCode>General</c:formatCode>
                <c:ptCount val="17"/>
                <c:pt idx="0">
                  <c:v>10</c:v>
                </c:pt>
                <c:pt idx="1">
                  <c:v>10.1</c:v>
                </c:pt>
                <c:pt idx="2">
                  <c:v>10.1</c:v>
                </c:pt>
                <c:pt idx="3">
                  <c:v>9.9</c:v>
                </c:pt>
                <c:pt idx="4">
                  <c:v>9.6</c:v>
                </c:pt>
                <c:pt idx="5">
                  <c:v>10.5</c:v>
                </c:pt>
                <c:pt idx="6">
                  <c:v>10.3</c:v>
                </c:pt>
                <c:pt idx="7">
                  <c:v>10.6</c:v>
                </c:pt>
                <c:pt idx="8">
                  <c:v>10.8</c:v>
                </c:pt>
                <c:pt idx="9">
                  <c:v>10</c:v>
                </c:pt>
                <c:pt idx="10">
                  <c:v>10.4</c:v>
                </c:pt>
                <c:pt idx="11">
                  <c:v>11</c:v>
                </c:pt>
                <c:pt idx="12">
                  <c:v>10.199999999999999</c:v>
                </c:pt>
                <c:pt idx="13">
                  <c:v>11.1</c:v>
                </c:pt>
                <c:pt idx="14">
                  <c:v>10.9</c:v>
                </c:pt>
                <c:pt idx="15">
                  <c:v>10.6</c:v>
                </c:pt>
                <c:pt idx="16">
                  <c:v>12.3</c:v>
                </c:pt>
              </c:numCache>
            </c:numRef>
          </c:val>
          <c:smooth val="0"/>
          <c:extLst>
            <c:ext xmlns:c16="http://schemas.microsoft.com/office/drawing/2014/chart" uri="{C3380CC4-5D6E-409C-BE32-E72D297353CC}">
              <c16:uniqueId val="{0000000B-4EDD-48AC-8240-10B513F5C4CC}"/>
            </c:ext>
          </c:extLst>
        </c:ser>
        <c:ser>
          <c:idx val="5"/>
          <c:order val="5"/>
          <c:tx>
            <c:strRef>
              <c:f>'Graf. da 3.8 a 3.13...'!$B$15</c:f>
              <c:strCache>
                <c:ptCount val="1"/>
                <c:pt idx="0">
                  <c:v>    Chieti</c:v>
                </c:pt>
              </c:strCache>
            </c:strRef>
          </c:tx>
          <c:marker>
            <c:symbol val="none"/>
          </c:marker>
          <c:cat>
            <c:strRef>
              <c:f>'Graf. da 3.8 a 3.13...'!$E$3:$U$3</c:f>
              <c:strCache>
                <c:ptCount val="17"/>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strCache>
            </c:strRef>
          </c:cat>
          <c:val>
            <c:numRef>
              <c:f>'Graf. da 3.8 a 3.13...'!$E$15:$U$15</c:f>
              <c:numCache>
                <c:formatCode>General</c:formatCode>
                <c:ptCount val="17"/>
                <c:pt idx="0">
                  <c:v>10.3</c:v>
                </c:pt>
                <c:pt idx="1">
                  <c:v>10.5</c:v>
                </c:pt>
                <c:pt idx="2">
                  <c:v>10.8</c:v>
                </c:pt>
                <c:pt idx="3">
                  <c:v>11.1</c:v>
                </c:pt>
                <c:pt idx="4">
                  <c:v>10.9</c:v>
                </c:pt>
                <c:pt idx="5">
                  <c:v>11.1</c:v>
                </c:pt>
                <c:pt idx="6">
                  <c:v>11</c:v>
                </c:pt>
                <c:pt idx="7">
                  <c:v>11</c:v>
                </c:pt>
                <c:pt idx="8">
                  <c:v>11.3</c:v>
                </c:pt>
                <c:pt idx="9">
                  <c:v>11.3</c:v>
                </c:pt>
                <c:pt idx="10">
                  <c:v>11</c:v>
                </c:pt>
                <c:pt idx="11">
                  <c:v>12</c:v>
                </c:pt>
                <c:pt idx="12">
                  <c:v>11.5</c:v>
                </c:pt>
                <c:pt idx="13">
                  <c:v>12.3</c:v>
                </c:pt>
                <c:pt idx="14">
                  <c:v>11.8</c:v>
                </c:pt>
                <c:pt idx="15">
                  <c:v>11.5</c:v>
                </c:pt>
                <c:pt idx="16">
                  <c:v>12.9</c:v>
                </c:pt>
              </c:numCache>
            </c:numRef>
          </c:val>
          <c:smooth val="0"/>
          <c:extLst>
            <c:ext xmlns:c16="http://schemas.microsoft.com/office/drawing/2014/chart" uri="{C3380CC4-5D6E-409C-BE32-E72D297353CC}">
              <c16:uniqueId val="{0000000C-4EDD-48AC-8240-10B513F5C4CC}"/>
            </c:ext>
          </c:extLst>
        </c:ser>
        <c:dLbls>
          <c:showLegendKey val="0"/>
          <c:showVal val="0"/>
          <c:showCatName val="0"/>
          <c:showSerName val="0"/>
          <c:showPercent val="0"/>
          <c:showBubbleSize val="0"/>
        </c:dLbls>
        <c:smooth val="0"/>
        <c:axId val="55354496"/>
        <c:axId val="55356032"/>
      </c:lineChart>
      <c:catAx>
        <c:axId val="55354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5356032"/>
        <c:crosses val="autoZero"/>
        <c:auto val="1"/>
        <c:lblAlgn val="ctr"/>
        <c:lblOffset val="100"/>
        <c:noMultiLvlLbl val="0"/>
      </c:catAx>
      <c:valAx>
        <c:axId val="55356032"/>
        <c:scaling>
          <c:orientation val="minMax"/>
          <c:min val="8"/>
        </c:scaling>
        <c:delete val="0"/>
        <c:axPos val="l"/>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crossAx val="5535449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mn-lt"/>
              <a:ea typeface="+mn-ea"/>
              <a:cs typeface="+mn-cs"/>
            </a:defRPr>
          </a:pPr>
          <a:endParaRPr lang="it-IT"/>
        </a:p>
      </c:txPr>
    </c:legend>
    <c:plotVisOnly val="1"/>
    <c:dispBlanksAs val="gap"/>
    <c:showDLblsOverMax val="0"/>
  </c:chart>
  <c:spPr>
    <a:gradFill>
      <a:gsLst>
        <a:gs pos="0">
          <a:srgbClr val="E6B9B8"/>
        </a:gs>
        <a:gs pos="100000">
          <a:schemeClr val="bg1"/>
        </a:gs>
      </a:gsLst>
      <a:lin ang="5400000" scaled="0"/>
    </a:gradFill>
    <a:ln w="9525" cap="flat" cmpd="sng" algn="ctr">
      <a:no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1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5.xml"/><Relationship Id="rId1" Type="http://schemas.openxmlformats.org/officeDocument/2006/relationships/chart" Target="../charts/chart2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6" Type="http://schemas.openxmlformats.org/officeDocument/2006/relationships/chart" Target="../charts/chart13.xml"/><Relationship Id="rId5" Type="http://schemas.openxmlformats.org/officeDocument/2006/relationships/chart" Target="../charts/chart12.xml"/><Relationship Id="rId4"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 Id="rId4" Type="http://schemas.openxmlformats.org/officeDocument/2006/relationships/chart" Target="../charts/chart1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22.xml"/></Relationships>
</file>

<file path=xl/drawings/drawing1.xml><?xml version="1.0" encoding="utf-8"?>
<xdr:wsDr xmlns:xdr="http://schemas.openxmlformats.org/drawingml/2006/spreadsheetDrawing" xmlns:a="http://schemas.openxmlformats.org/drawingml/2006/main">
  <xdr:twoCellAnchor>
    <xdr:from>
      <xdr:col>10</xdr:col>
      <xdr:colOff>0</xdr:colOff>
      <xdr:row>18</xdr:row>
      <xdr:rowOff>0</xdr:rowOff>
    </xdr:from>
    <xdr:to>
      <xdr:col>19</xdr:col>
      <xdr:colOff>273600</xdr:colOff>
      <xdr:row>29</xdr:row>
      <xdr:rowOff>91125</xdr:rowOff>
    </xdr:to>
    <xdr:graphicFrame macro="">
      <xdr:nvGraphicFramePr>
        <xdr:cNvPr id="2" name="Grafico 1">
          <a:extLst>
            <a:ext uri="{FF2B5EF4-FFF2-40B4-BE49-F238E27FC236}">
              <a16:creationId xmlns:a16="http://schemas.microsoft.com/office/drawing/2014/main" id="{167E2A1C-493B-41C1-9F82-FD3F37BBD2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20</xdr:col>
      <xdr:colOff>80734</xdr:colOff>
      <xdr:row>5</xdr:row>
      <xdr:rowOff>25399</xdr:rowOff>
    </xdr:from>
    <xdr:to>
      <xdr:col>27</xdr:col>
      <xdr:colOff>41027</xdr:colOff>
      <xdr:row>22</xdr:row>
      <xdr:rowOff>102190</xdr:rowOff>
    </xdr:to>
    <xdr:graphicFrame macro="">
      <xdr:nvGraphicFramePr>
        <xdr:cNvPr id="2" name="Grafico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8</xdr:col>
      <xdr:colOff>28573</xdr:colOff>
      <xdr:row>12</xdr:row>
      <xdr:rowOff>35111</xdr:rowOff>
    </xdr:from>
    <xdr:to>
      <xdr:col>17</xdr:col>
      <xdr:colOff>300223</xdr:colOff>
      <xdr:row>26</xdr:row>
      <xdr:rowOff>20486</xdr:rowOff>
    </xdr:to>
    <xdr:graphicFrame macro="">
      <xdr:nvGraphicFramePr>
        <xdr:cNvPr id="2" name="Grafico 1">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5664</xdr:colOff>
      <xdr:row>28</xdr:row>
      <xdr:rowOff>158698</xdr:rowOff>
    </xdr:from>
    <xdr:to>
      <xdr:col>17</xdr:col>
      <xdr:colOff>277314</xdr:colOff>
      <xdr:row>43</xdr:row>
      <xdr:rowOff>1198</xdr:rowOff>
    </xdr:to>
    <xdr:graphicFrame macro="">
      <xdr:nvGraphicFramePr>
        <xdr:cNvPr id="3" name="Grafico 2">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67</xdr:row>
      <xdr:rowOff>148167</xdr:rowOff>
    </xdr:from>
    <xdr:to>
      <xdr:col>4</xdr:col>
      <xdr:colOff>13762</xdr:colOff>
      <xdr:row>82</xdr:row>
      <xdr:rowOff>3622</xdr:rowOff>
    </xdr:to>
    <xdr:pic>
      <xdr:nvPicPr>
        <xdr:cNvPr id="4" name="Immagine 3">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3"/>
        <a:stretch>
          <a:fillRect/>
        </a:stretch>
      </xdr:blipFill>
      <xdr:spPr>
        <a:xfrm>
          <a:off x="0" y="13092642"/>
          <a:ext cx="6128812" cy="27129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0</xdr:colOff>
      <xdr:row>4</xdr:row>
      <xdr:rowOff>0</xdr:rowOff>
    </xdr:from>
    <xdr:to>
      <xdr:col>18</xdr:col>
      <xdr:colOff>12000</xdr:colOff>
      <xdr:row>15</xdr:row>
      <xdr:rowOff>64500</xdr:rowOff>
    </xdr:to>
    <xdr:graphicFrame macro="">
      <xdr:nvGraphicFramePr>
        <xdr:cNvPr id="2" name="Grafico 1">
          <a:extLst>
            <a:ext uri="{FF2B5EF4-FFF2-40B4-BE49-F238E27FC236}">
              <a16:creationId xmlns:a16="http://schemas.microsoft.com/office/drawing/2014/main" id="{C1E41B5F-E5BE-4EE5-B754-FC6D265038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0</xdr:colOff>
      <xdr:row>28</xdr:row>
      <xdr:rowOff>0</xdr:rowOff>
    </xdr:from>
    <xdr:to>
      <xdr:col>18</xdr:col>
      <xdr:colOff>12000</xdr:colOff>
      <xdr:row>39</xdr:row>
      <xdr:rowOff>64500</xdr:rowOff>
    </xdr:to>
    <xdr:graphicFrame macro="">
      <xdr:nvGraphicFramePr>
        <xdr:cNvPr id="3" name="Grafico 2">
          <a:extLst>
            <a:ext uri="{FF2B5EF4-FFF2-40B4-BE49-F238E27FC236}">
              <a16:creationId xmlns:a16="http://schemas.microsoft.com/office/drawing/2014/main" id="{C1E41B5F-E5BE-4EE5-B754-FC6D265038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608134</xdr:colOff>
      <xdr:row>43</xdr:row>
      <xdr:rowOff>0</xdr:rowOff>
    </xdr:from>
    <xdr:to>
      <xdr:col>18</xdr:col>
      <xdr:colOff>19326</xdr:colOff>
      <xdr:row>54</xdr:row>
      <xdr:rowOff>64500</xdr:rowOff>
    </xdr:to>
    <xdr:graphicFrame macro="">
      <xdr:nvGraphicFramePr>
        <xdr:cNvPr id="4" name="Grafico 3">
          <a:extLst>
            <a:ext uri="{FF2B5EF4-FFF2-40B4-BE49-F238E27FC236}">
              <a16:creationId xmlns:a16="http://schemas.microsoft.com/office/drawing/2014/main" id="{C1E41B5F-E5BE-4EE5-B754-FC6D265038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0</xdr:colOff>
      <xdr:row>58</xdr:row>
      <xdr:rowOff>0</xdr:rowOff>
    </xdr:from>
    <xdr:to>
      <xdr:col>18</xdr:col>
      <xdr:colOff>19327</xdr:colOff>
      <xdr:row>69</xdr:row>
      <xdr:rowOff>64500</xdr:rowOff>
    </xdr:to>
    <xdr:graphicFrame macro="">
      <xdr:nvGraphicFramePr>
        <xdr:cNvPr id="5" name="Grafico 4">
          <a:extLst>
            <a:ext uri="{FF2B5EF4-FFF2-40B4-BE49-F238E27FC236}">
              <a16:creationId xmlns:a16="http://schemas.microsoft.com/office/drawing/2014/main" id="{C1E41B5F-E5BE-4EE5-B754-FC6D265038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28575</xdr:colOff>
      <xdr:row>31</xdr:row>
      <xdr:rowOff>57150</xdr:rowOff>
    </xdr:from>
    <xdr:to>
      <xdr:col>5</xdr:col>
      <xdr:colOff>450150</xdr:colOff>
      <xdr:row>42</xdr:row>
      <xdr:rowOff>121650</xdr:rowOff>
    </xdr:to>
    <xdr:graphicFrame macro="">
      <xdr:nvGraphicFramePr>
        <xdr:cNvPr id="6" name="Grafico 5">
          <a:extLst>
            <a:ext uri="{FF2B5EF4-FFF2-40B4-BE49-F238E27FC236}">
              <a16:creationId xmlns:a16="http://schemas.microsoft.com/office/drawing/2014/main" id="{13F3C1B7-97A5-4160-8413-BE4CE6216C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47</xdr:row>
      <xdr:rowOff>0</xdr:rowOff>
    </xdr:from>
    <xdr:to>
      <xdr:col>5</xdr:col>
      <xdr:colOff>421575</xdr:colOff>
      <xdr:row>58</xdr:row>
      <xdr:rowOff>64500</xdr:rowOff>
    </xdr:to>
    <xdr:graphicFrame macro="">
      <xdr:nvGraphicFramePr>
        <xdr:cNvPr id="7" name="Grafico 6">
          <a:extLst>
            <a:ext uri="{FF2B5EF4-FFF2-40B4-BE49-F238E27FC236}">
              <a16:creationId xmlns:a16="http://schemas.microsoft.com/office/drawing/2014/main" id="{13F3C1B7-97A5-4160-8413-BE4CE6216C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23</xdr:col>
      <xdr:colOff>45356</xdr:colOff>
      <xdr:row>5</xdr:row>
      <xdr:rowOff>36285</xdr:rowOff>
    </xdr:from>
    <xdr:to>
      <xdr:col>24</xdr:col>
      <xdr:colOff>1614356</xdr:colOff>
      <xdr:row>15</xdr:row>
      <xdr:rowOff>100785</xdr:rowOff>
    </xdr:to>
    <xdr:graphicFrame macro="">
      <xdr:nvGraphicFramePr>
        <xdr:cNvPr id="2" name="Grafico 1">
          <a:extLst>
            <a:ext uri="{FF2B5EF4-FFF2-40B4-BE49-F238E27FC236}">
              <a16:creationId xmlns:a16="http://schemas.microsoft.com/office/drawing/2014/main" id="{00000000-0008-0000-03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22</xdr:col>
      <xdr:colOff>333374</xdr:colOff>
      <xdr:row>19</xdr:row>
      <xdr:rowOff>0</xdr:rowOff>
    </xdr:from>
    <xdr:to>
      <xdr:col>24</xdr:col>
      <xdr:colOff>1568999</xdr:colOff>
      <xdr:row>27</xdr:row>
      <xdr:rowOff>445500</xdr:rowOff>
    </xdr:to>
    <xdr:graphicFrame macro="">
      <xdr:nvGraphicFramePr>
        <xdr:cNvPr id="3" name="Grafico 2">
          <a:extLst>
            <a:ext uri="{FF2B5EF4-FFF2-40B4-BE49-F238E27FC236}">
              <a16:creationId xmlns:a16="http://schemas.microsoft.com/office/drawing/2014/main" id="{00000000-0008-0000-03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22</xdr:col>
      <xdr:colOff>333374</xdr:colOff>
      <xdr:row>33</xdr:row>
      <xdr:rowOff>0</xdr:rowOff>
    </xdr:from>
    <xdr:to>
      <xdr:col>24</xdr:col>
      <xdr:colOff>1568999</xdr:colOff>
      <xdr:row>40</xdr:row>
      <xdr:rowOff>64500</xdr:rowOff>
    </xdr:to>
    <xdr:graphicFrame macro="">
      <xdr:nvGraphicFramePr>
        <xdr:cNvPr id="4" name="Grafico 3">
          <a:extLst>
            <a:ext uri="{FF2B5EF4-FFF2-40B4-BE49-F238E27FC236}">
              <a16:creationId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23</xdr:col>
      <xdr:colOff>0</xdr:colOff>
      <xdr:row>101</xdr:row>
      <xdr:rowOff>184149</xdr:rowOff>
    </xdr:from>
    <xdr:to>
      <xdr:col>24</xdr:col>
      <xdr:colOff>1569000</xdr:colOff>
      <xdr:row>110</xdr:row>
      <xdr:rowOff>58149</xdr:rowOff>
    </xdr:to>
    <xdr:graphicFrame macro="">
      <xdr:nvGraphicFramePr>
        <xdr:cNvPr id="5" name="Grafico 4">
          <a:extLst>
            <a:ext uri="{FF2B5EF4-FFF2-40B4-BE49-F238E27FC236}">
              <a16:creationId xmlns:a16="http://schemas.microsoft.com/office/drawing/2014/main" id="{00000000-0008-0000-03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22</xdr:col>
      <xdr:colOff>331879</xdr:colOff>
      <xdr:row>114</xdr:row>
      <xdr:rowOff>0</xdr:rowOff>
    </xdr:from>
    <xdr:to>
      <xdr:col>24</xdr:col>
      <xdr:colOff>1567504</xdr:colOff>
      <xdr:row>123</xdr:row>
      <xdr:rowOff>64500</xdr:rowOff>
    </xdr:to>
    <xdr:graphicFrame macro="">
      <xdr:nvGraphicFramePr>
        <xdr:cNvPr id="6" name="Grafico 5">
          <a:extLst>
            <a:ext uri="{FF2B5EF4-FFF2-40B4-BE49-F238E27FC236}">
              <a16:creationId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23</xdr:col>
      <xdr:colOff>81642</xdr:colOff>
      <xdr:row>126</xdr:row>
      <xdr:rowOff>54429</xdr:rowOff>
    </xdr:from>
    <xdr:to>
      <xdr:col>24</xdr:col>
      <xdr:colOff>1650642</xdr:colOff>
      <xdr:row>137</xdr:row>
      <xdr:rowOff>118929</xdr:rowOff>
    </xdr:to>
    <xdr:graphicFrame macro="">
      <xdr:nvGraphicFramePr>
        <xdr:cNvPr id="7" name="Grafico 6">
          <a:extLst>
            <a:ext uri="{FF2B5EF4-FFF2-40B4-BE49-F238E27FC236}">
              <a16:creationId xmlns:a16="http://schemas.microsoft.com/office/drawing/2014/main" id="{00000000-0008-0000-03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20</xdr:col>
      <xdr:colOff>5710</xdr:colOff>
      <xdr:row>4</xdr:row>
      <xdr:rowOff>335642</xdr:rowOff>
    </xdr:from>
    <xdr:to>
      <xdr:col>24</xdr:col>
      <xdr:colOff>285946</xdr:colOff>
      <xdr:row>18</xdr:row>
      <xdr:rowOff>42966</xdr:rowOff>
    </xdr:to>
    <xdr:graphicFrame macro="">
      <xdr:nvGraphicFramePr>
        <xdr:cNvPr id="2" name="Grafico 2">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19</xdr:col>
      <xdr:colOff>607783</xdr:colOff>
      <xdr:row>5</xdr:row>
      <xdr:rowOff>2267</xdr:rowOff>
    </xdr:from>
    <xdr:to>
      <xdr:col>24</xdr:col>
      <xdr:colOff>563608</xdr:colOff>
      <xdr:row>18</xdr:row>
      <xdr:rowOff>45767</xdr:rowOff>
    </xdr:to>
    <xdr:graphicFrame macro="">
      <xdr:nvGraphicFramePr>
        <xdr:cNvPr id="2" name="Grafico 2">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42</xdr:col>
      <xdr:colOff>0</xdr:colOff>
      <xdr:row>5</xdr:row>
      <xdr:rowOff>171822</xdr:rowOff>
    </xdr:from>
    <xdr:to>
      <xdr:col>51</xdr:col>
      <xdr:colOff>249107</xdr:colOff>
      <xdr:row>16</xdr:row>
      <xdr:rowOff>174501</xdr:rowOff>
    </xdr:to>
    <xdr:graphicFrame macro="">
      <xdr:nvGraphicFramePr>
        <xdr:cNvPr id="2" name="Grafico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42</xdr:col>
      <xdr:colOff>44824</xdr:colOff>
      <xdr:row>21</xdr:row>
      <xdr:rowOff>7471</xdr:rowOff>
    </xdr:from>
    <xdr:to>
      <xdr:col>51</xdr:col>
      <xdr:colOff>358765</xdr:colOff>
      <xdr:row>29</xdr:row>
      <xdr:rowOff>263883</xdr:rowOff>
    </xdr:to>
    <xdr:graphicFrame macro="">
      <xdr:nvGraphicFramePr>
        <xdr:cNvPr id="3" name="Grafico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42</xdr:col>
      <xdr:colOff>0</xdr:colOff>
      <xdr:row>38</xdr:row>
      <xdr:rowOff>0</xdr:rowOff>
    </xdr:from>
    <xdr:to>
      <xdr:col>51</xdr:col>
      <xdr:colOff>313941</xdr:colOff>
      <xdr:row>50</xdr:row>
      <xdr:rowOff>155559</xdr:rowOff>
    </xdr:to>
    <xdr:graphicFrame macro="">
      <xdr:nvGraphicFramePr>
        <xdr:cNvPr id="4" name="Grafico 3">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42</xdr:col>
      <xdr:colOff>0</xdr:colOff>
      <xdr:row>56</xdr:row>
      <xdr:rowOff>0</xdr:rowOff>
    </xdr:from>
    <xdr:to>
      <xdr:col>51</xdr:col>
      <xdr:colOff>313941</xdr:colOff>
      <xdr:row>69</xdr:row>
      <xdr:rowOff>32294</xdr:rowOff>
    </xdr:to>
    <xdr:graphicFrame macro="">
      <xdr:nvGraphicFramePr>
        <xdr:cNvPr id="5" name="Grafico 4">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13605</xdr:colOff>
      <xdr:row>2</xdr:row>
      <xdr:rowOff>165553</xdr:rowOff>
    </xdr:from>
    <xdr:to>
      <xdr:col>22</xdr:col>
      <xdr:colOff>170664</xdr:colOff>
      <xdr:row>12</xdr:row>
      <xdr:rowOff>60553</xdr:rowOff>
    </xdr:to>
    <xdr:graphicFrame macro="">
      <xdr:nvGraphicFramePr>
        <xdr:cNvPr id="2" name="Grafico 1">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13</xdr:col>
      <xdr:colOff>387350</xdr:colOff>
      <xdr:row>2</xdr:row>
      <xdr:rowOff>133350</xdr:rowOff>
    </xdr:from>
    <xdr:to>
      <xdr:col>23</xdr:col>
      <xdr:colOff>337100</xdr:colOff>
      <xdr:row>11</xdr:row>
      <xdr:rowOff>47400</xdr:rowOff>
    </xdr:to>
    <xdr:graphicFrame macro="">
      <xdr:nvGraphicFramePr>
        <xdr:cNvPr id="2" name="Grafico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13</xdr:col>
      <xdr:colOff>0</xdr:colOff>
      <xdr:row>13</xdr:row>
      <xdr:rowOff>165651</xdr:rowOff>
    </xdr:from>
    <xdr:to>
      <xdr:col>21</xdr:col>
      <xdr:colOff>136696</xdr:colOff>
      <xdr:row>28</xdr:row>
      <xdr:rowOff>84912</xdr:rowOff>
    </xdr:to>
    <xdr:graphicFrame macro="">
      <xdr:nvGraphicFramePr>
        <xdr:cNvPr id="2" name="Grafico 1">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dativ7a.istat.it/" TargetMode="External"/><Relationship Id="rId1" Type="http://schemas.openxmlformats.org/officeDocument/2006/relationships/hyperlink" Target="http://dati.istat.it/OECDStat_Metadata/ShowMetadata.ashx?Dataset=DCIS_POPSTRBIL1&amp;ShowOnWeb=true&amp;Lang=it"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hyperlink" Target="http://dativ7a.istat.it/index.aspx?DatasetCode=DCIS_POPSTRRES1" TargetMode="External"/><Relationship Id="rId1" Type="http://schemas.openxmlformats.org/officeDocument/2006/relationships/hyperlink" Target="http://dati.istat.it/OECDStat_Metadata/ShowMetadata.ashx?Dataset=DCIS_POPSTRRES1&amp;ShowOnWeb=true&amp;Lang=it" TargetMode="External"/><Relationship Id="rId4" Type="http://schemas.openxmlformats.org/officeDocument/2006/relationships/comments" Target="../comments3.x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dativ7a.istat.it/index.aspx?DatasetCode=DCIS_POPSTRCIT1" TargetMode="External"/><Relationship Id="rId1" Type="http://schemas.openxmlformats.org/officeDocument/2006/relationships/hyperlink" Target="http://dati.istat.it/OECDStat_Metadata/ShowMetadata.ashx?Dataset=DCIS_POPSTRCIT1&amp;ShowOnWeb=true&amp;Lang=it" TargetMode="External"/><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6.bin"/><Relationship Id="rId1" Type="http://schemas.openxmlformats.org/officeDocument/2006/relationships/hyperlink" Target="http://dati5.istat.it/OECDStat_Metadata/ShowMetadata.ashx?Dataset=DCIS_POPSTRBIL1&amp;ShowOnWeb=true&amp;Lang=fr"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L24"/>
  <sheetViews>
    <sheetView zoomScale="85" zoomScaleNormal="85" workbookViewId="0">
      <selection activeCell="F35" sqref="F35"/>
    </sheetView>
  </sheetViews>
  <sheetFormatPr defaultRowHeight="15" x14ac:dyDescent="0.25"/>
  <cols>
    <col min="1" max="1" width="28.7109375" customWidth="1"/>
  </cols>
  <sheetData>
    <row r="1" spans="1:12" x14ac:dyDescent="0.25">
      <c r="A1" t="s">
        <v>0</v>
      </c>
    </row>
    <row r="2" spans="1:12" x14ac:dyDescent="0.25">
      <c r="A2" s="1" t="s">
        <v>1</v>
      </c>
    </row>
    <row r="4" spans="1:12" x14ac:dyDescent="0.25">
      <c r="A4" s="2" t="s">
        <v>2</v>
      </c>
    </row>
    <row r="5" spans="1:12" ht="15.75" thickBot="1" x14ac:dyDescent="0.3">
      <c r="A5" s="3"/>
      <c r="B5" s="4">
        <v>2014</v>
      </c>
      <c r="C5" s="5">
        <v>2015</v>
      </c>
      <c r="D5" s="5">
        <v>2016</v>
      </c>
      <c r="E5" s="5">
        <v>2017</v>
      </c>
      <c r="F5" s="5">
        <v>2018</v>
      </c>
      <c r="G5" s="6">
        <v>2019</v>
      </c>
      <c r="H5" s="6">
        <v>2020</v>
      </c>
    </row>
    <row r="6" spans="1:12" x14ac:dyDescent="0.25">
      <c r="A6" s="7" t="s">
        <v>3</v>
      </c>
      <c r="B6" s="8">
        <v>1329918</v>
      </c>
      <c r="C6" s="9">
        <v>1325836</v>
      </c>
      <c r="D6" s="9">
        <v>1319294</v>
      </c>
      <c r="E6" s="9">
        <v>1313930</v>
      </c>
      <c r="F6" s="9">
        <v>1306059</v>
      </c>
      <c r="G6" s="9">
        <v>1300645</v>
      </c>
      <c r="H6" s="10">
        <v>1293941</v>
      </c>
      <c r="L6" s="11"/>
    </row>
    <row r="7" spans="1:12" x14ac:dyDescent="0.25">
      <c r="A7" s="12" t="s">
        <v>4</v>
      </c>
      <c r="B7" s="13">
        <v>10534</v>
      </c>
      <c r="C7" s="14">
        <v>10238</v>
      </c>
      <c r="D7" s="14">
        <v>10074</v>
      </c>
      <c r="E7" s="14">
        <v>9521</v>
      </c>
      <c r="F7" s="14">
        <v>8937</v>
      </c>
      <c r="G7" s="15">
        <v>8500</v>
      </c>
      <c r="H7" s="15">
        <v>8237</v>
      </c>
      <c r="L7" s="11"/>
    </row>
    <row r="8" spans="1:12" x14ac:dyDescent="0.25">
      <c r="A8" s="12" t="s">
        <v>5</v>
      </c>
      <c r="B8" s="13">
        <v>14382</v>
      </c>
      <c r="C8" s="14">
        <v>15365</v>
      </c>
      <c r="D8" s="14">
        <v>14546</v>
      </c>
      <c r="E8" s="14">
        <v>15484</v>
      </c>
      <c r="F8" s="14">
        <v>14680</v>
      </c>
      <c r="G8" s="15">
        <v>14612</v>
      </c>
      <c r="H8" s="15">
        <v>16027</v>
      </c>
      <c r="L8" s="11"/>
    </row>
    <row r="9" spans="1:12" x14ac:dyDescent="0.25">
      <c r="A9" s="12" t="s">
        <v>6</v>
      </c>
      <c r="B9" s="13">
        <v>-3848</v>
      </c>
      <c r="C9" s="14">
        <v>-5127</v>
      </c>
      <c r="D9" s="14">
        <v>-4472</v>
      </c>
      <c r="E9" s="14">
        <v>-5963</v>
      </c>
      <c r="F9" s="14">
        <v>-5743</v>
      </c>
      <c r="G9" s="15">
        <v>-6112</v>
      </c>
      <c r="H9" s="15">
        <v>-7790</v>
      </c>
      <c r="L9" s="11"/>
    </row>
    <row r="10" spans="1:12" x14ac:dyDescent="0.25">
      <c r="A10" s="12" t="s">
        <v>7</v>
      </c>
      <c r="B10" s="13">
        <v>30767</v>
      </c>
      <c r="C10" s="14">
        <v>30347</v>
      </c>
      <c r="D10" s="14">
        <v>30951</v>
      </c>
      <c r="E10" s="14">
        <v>28513</v>
      </c>
      <c r="F10" s="14">
        <v>31365</v>
      </c>
      <c r="G10" s="15">
        <v>28780</v>
      </c>
      <c r="H10" s="15">
        <v>26412</v>
      </c>
      <c r="L10" s="11"/>
    </row>
    <row r="11" spans="1:12" x14ac:dyDescent="0.25">
      <c r="A11" s="12" t="s">
        <v>8</v>
      </c>
      <c r="B11" s="13">
        <v>31971</v>
      </c>
      <c r="C11" s="14">
        <v>31618</v>
      </c>
      <c r="D11" s="14">
        <v>32532</v>
      </c>
      <c r="E11" s="14">
        <v>31334</v>
      </c>
      <c r="F11" s="14">
        <v>32993</v>
      </c>
      <c r="G11" s="15">
        <v>30059</v>
      </c>
      <c r="H11" s="15">
        <v>26499</v>
      </c>
      <c r="L11" s="11"/>
    </row>
    <row r="12" spans="1:12" x14ac:dyDescent="0.25">
      <c r="A12" s="12" t="s">
        <v>9</v>
      </c>
      <c r="B12" s="13">
        <v>-1204</v>
      </c>
      <c r="C12" s="14">
        <v>-1271</v>
      </c>
      <c r="D12" s="14">
        <v>-1581</v>
      </c>
      <c r="E12" s="14">
        <v>-2821</v>
      </c>
      <c r="F12" s="14">
        <v>-1628</v>
      </c>
      <c r="G12" s="15">
        <v>-1279</v>
      </c>
      <c r="H12" s="15">
        <v>-87</v>
      </c>
      <c r="L12" s="11"/>
    </row>
    <row r="13" spans="1:12" x14ac:dyDescent="0.25">
      <c r="A13" s="12" t="s">
        <v>10</v>
      </c>
      <c r="B13" s="13">
        <v>5933</v>
      </c>
      <c r="C13" s="14">
        <v>6101</v>
      </c>
      <c r="D13" s="14">
        <v>7374</v>
      </c>
      <c r="E13" s="14">
        <v>8067</v>
      </c>
      <c r="F13" s="14">
        <v>9049</v>
      </c>
      <c r="G13" s="15">
        <v>7416</v>
      </c>
      <c r="H13" s="15">
        <v>5445</v>
      </c>
      <c r="L13" s="11"/>
    </row>
    <row r="14" spans="1:12" x14ac:dyDescent="0.25">
      <c r="A14" s="12" t="s">
        <v>11</v>
      </c>
      <c r="B14" s="13">
        <v>4963</v>
      </c>
      <c r="C14" s="14">
        <v>6245</v>
      </c>
      <c r="D14" s="14">
        <v>6685</v>
      </c>
      <c r="E14" s="14">
        <v>7154</v>
      </c>
      <c r="F14" s="14">
        <v>7092</v>
      </c>
      <c r="G14" s="15">
        <v>4316</v>
      </c>
      <c r="H14" s="15">
        <v>3746</v>
      </c>
      <c r="L14" s="11"/>
    </row>
    <row r="15" spans="1:12" x14ac:dyDescent="0.25">
      <c r="A15" s="12" t="s">
        <v>12</v>
      </c>
      <c r="B15" s="13">
        <v>970</v>
      </c>
      <c r="C15" s="14">
        <v>-144</v>
      </c>
      <c r="D15" s="14">
        <v>689</v>
      </c>
      <c r="E15" s="14">
        <v>913</v>
      </c>
      <c r="F15" s="14">
        <v>1957</v>
      </c>
      <c r="G15" s="15">
        <v>3100</v>
      </c>
      <c r="H15" s="15">
        <v>1699</v>
      </c>
      <c r="L15" s="11"/>
    </row>
    <row r="16" spans="1:12" x14ac:dyDescent="0.25">
      <c r="A16" s="12" t="s">
        <v>13</v>
      </c>
      <c r="B16" s="13">
        <v>-234</v>
      </c>
      <c r="C16" s="14">
        <v>-1415</v>
      </c>
      <c r="D16" s="14">
        <v>-892</v>
      </c>
      <c r="E16" s="14">
        <v>-1908</v>
      </c>
      <c r="F16" s="14">
        <v>329</v>
      </c>
      <c r="G16" s="15">
        <v>1821</v>
      </c>
      <c r="H16" s="15">
        <v>1612</v>
      </c>
      <c r="L16" s="11"/>
    </row>
    <row r="17" spans="1:12" x14ac:dyDescent="0.25">
      <c r="A17" s="12" t="s">
        <v>14</v>
      </c>
      <c r="B17" s="13">
        <v>0</v>
      </c>
      <c r="C17" s="14">
        <v>0</v>
      </c>
      <c r="D17" s="14">
        <v>0</v>
      </c>
      <c r="E17" s="14">
        <v>0</v>
      </c>
      <c r="F17" s="14">
        <v>0</v>
      </c>
      <c r="G17" s="15">
        <v>-2413</v>
      </c>
      <c r="H17" s="15">
        <v>-6751</v>
      </c>
      <c r="L17" s="11"/>
    </row>
    <row r="18" spans="1:12" x14ac:dyDescent="0.25">
      <c r="A18" s="7" t="s">
        <v>15</v>
      </c>
      <c r="B18" s="16">
        <v>1325836</v>
      </c>
      <c r="C18" s="17">
        <v>1319294</v>
      </c>
      <c r="D18" s="17">
        <v>1313930</v>
      </c>
      <c r="E18" s="17">
        <v>1306059</v>
      </c>
      <c r="F18" s="17">
        <v>1300645</v>
      </c>
      <c r="G18" s="18">
        <v>1293941</v>
      </c>
      <c r="H18" s="18">
        <v>1281012</v>
      </c>
      <c r="L18" s="11">
        <f>(H18-C18)/C18*100</f>
        <v>-2.9017034868649443</v>
      </c>
    </row>
    <row r="20" spans="1:12" x14ac:dyDescent="0.25">
      <c r="C20" s="19">
        <f t="shared" ref="C20:F20" si="0">C18-C6</f>
        <v>-6542</v>
      </c>
      <c r="D20" s="19">
        <f t="shared" si="0"/>
        <v>-5364</v>
      </c>
      <c r="E20" s="19">
        <f t="shared" si="0"/>
        <v>-7871</v>
      </c>
      <c r="F20" s="19">
        <f t="shared" si="0"/>
        <v>-5414</v>
      </c>
      <c r="G20" s="19">
        <f>G18-G6</f>
        <v>-6704</v>
      </c>
      <c r="H20" s="19">
        <f>H18-H6</f>
        <v>-12929</v>
      </c>
    </row>
    <row r="21" spans="1:12" x14ac:dyDescent="0.25">
      <c r="C21" s="20">
        <f>(C7-B7)/B7*100</f>
        <v>-2.8099487374216818</v>
      </c>
      <c r="D21" s="20">
        <f t="shared" ref="D21:G22" si="1">(D7-C7)/C7*100</f>
        <v>-1.6018753662824772</v>
      </c>
      <c r="E21" s="20">
        <f t="shared" si="1"/>
        <v>-5.4893785983720464</v>
      </c>
      <c r="F21" s="20">
        <f t="shared" si="1"/>
        <v>-6.133809473794769</v>
      </c>
      <c r="G21" s="20">
        <f t="shared" si="1"/>
        <v>-4.8897840438625941</v>
      </c>
      <c r="H21" s="20">
        <f>(H7-G7)/G7*100</f>
        <v>-3.0941176470588236</v>
      </c>
    </row>
    <row r="22" spans="1:12" x14ac:dyDescent="0.25">
      <c r="C22" s="20">
        <f>(C8-B8)/B8*100</f>
        <v>6.8349325545821165</v>
      </c>
      <c r="D22" s="20">
        <f t="shared" si="1"/>
        <v>-5.3302961275626419</v>
      </c>
      <c r="E22" s="20">
        <f t="shared" si="1"/>
        <v>6.4485081809432145</v>
      </c>
      <c r="F22" s="20">
        <f t="shared" si="1"/>
        <v>-5.1924567295272537</v>
      </c>
      <c r="G22" s="20">
        <f t="shared" si="1"/>
        <v>-0.46321525885558584</v>
      </c>
      <c r="H22" s="20">
        <f>(H8-G8)/G8*100</f>
        <v>9.6838215165617303</v>
      </c>
    </row>
    <row r="24" spans="1:12" x14ac:dyDescent="0.25">
      <c r="A24" t="s">
        <v>33</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B2:AH29"/>
  <sheetViews>
    <sheetView zoomScale="85" zoomScaleNormal="85" workbookViewId="0">
      <selection activeCell="I2" sqref="I2"/>
    </sheetView>
  </sheetViews>
  <sheetFormatPr defaultRowHeight="15" x14ac:dyDescent="0.25"/>
  <cols>
    <col min="1" max="1" width="6.7109375" customWidth="1"/>
    <col min="3" max="9" width="10.140625" bestFit="1" customWidth="1"/>
    <col min="10" max="10" width="10.140625" customWidth="1"/>
    <col min="11" max="13" width="10.140625" bestFit="1" customWidth="1"/>
    <col min="14" max="15" width="10.85546875" customWidth="1"/>
    <col min="16" max="16" width="10.42578125" customWidth="1"/>
    <col min="17" max="17" width="10.140625" bestFit="1" customWidth="1"/>
    <col min="18" max="18" width="10.5703125" customWidth="1"/>
    <col min="19" max="19" width="10.140625" bestFit="1" customWidth="1"/>
    <col min="20" max="20" width="11.5703125" customWidth="1"/>
    <col min="21" max="21" width="9.7109375" customWidth="1"/>
    <col min="22" max="22" width="10.5703125" customWidth="1"/>
  </cols>
  <sheetData>
    <row r="2" spans="2:34" x14ac:dyDescent="0.25">
      <c r="B2" s="355" t="s">
        <v>302</v>
      </c>
      <c r="C2" s="355"/>
      <c r="D2" s="355"/>
      <c r="E2" s="355"/>
      <c r="F2" s="355"/>
      <c r="I2" s="54"/>
      <c r="J2" s="54"/>
      <c r="K2" s="54"/>
      <c r="L2" s="54"/>
      <c r="O2" s="30" t="s">
        <v>301</v>
      </c>
    </row>
    <row r="3" spans="2:34" x14ac:dyDescent="0.25">
      <c r="C3" s="244" t="s">
        <v>58</v>
      </c>
      <c r="D3" s="244" t="s">
        <v>59</v>
      </c>
      <c r="E3" s="244" t="s">
        <v>60</v>
      </c>
      <c r="F3" s="244" t="s">
        <v>240</v>
      </c>
      <c r="G3">
        <v>2016</v>
      </c>
      <c r="H3">
        <v>2017</v>
      </c>
      <c r="I3">
        <v>2018</v>
      </c>
      <c r="J3">
        <v>2019</v>
      </c>
      <c r="K3">
        <v>2020</v>
      </c>
      <c r="L3">
        <v>2021</v>
      </c>
    </row>
    <row r="4" spans="2:34" x14ac:dyDescent="0.25">
      <c r="B4" s="244" t="s">
        <v>22</v>
      </c>
      <c r="C4" s="19">
        <v>4052081</v>
      </c>
      <c r="D4" s="19">
        <v>4387721</v>
      </c>
      <c r="E4" s="19">
        <v>4922085</v>
      </c>
      <c r="F4" s="19">
        <v>5014437</v>
      </c>
      <c r="G4" s="19">
        <v>5026153</v>
      </c>
      <c r="H4" s="19">
        <v>5047028</v>
      </c>
      <c r="I4" s="19">
        <v>5144440</v>
      </c>
      <c r="J4" s="19">
        <v>4996158</v>
      </c>
      <c r="K4" s="19">
        <v>5039637</v>
      </c>
      <c r="L4" s="19">
        <v>5013215</v>
      </c>
    </row>
    <row r="5" spans="2:34" x14ac:dyDescent="0.25">
      <c r="B5" s="244" t="s">
        <v>65</v>
      </c>
      <c r="C5" s="19">
        <v>68761</v>
      </c>
      <c r="D5" s="19">
        <v>74939</v>
      </c>
      <c r="E5" s="19">
        <v>84285</v>
      </c>
      <c r="F5" s="19">
        <v>86245</v>
      </c>
      <c r="G5" s="19">
        <v>86363</v>
      </c>
      <c r="H5" s="19">
        <v>86556</v>
      </c>
      <c r="I5" s="19">
        <v>87054</v>
      </c>
      <c r="J5" s="19">
        <v>84611</v>
      </c>
      <c r="K5" s="19">
        <v>83504</v>
      </c>
      <c r="L5" s="19">
        <v>82526</v>
      </c>
      <c r="X5" s="246"/>
    </row>
    <row r="6" spans="2:34" x14ac:dyDescent="0.25">
      <c r="B6" s="244" t="s">
        <v>66</v>
      </c>
      <c r="C6" s="19">
        <v>18974</v>
      </c>
      <c r="D6" s="19">
        <v>21178</v>
      </c>
      <c r="E6" s="19">
        <v>23869</v>
      </c>
      <c r="F6" s="19">
        <v>24357</v>
      </c>
      <c r="G6" s="19">
        <v>24183</v>
      </c>
      <c r="H6" s="19">
        <v>24504</v>
      </c>
      <c r="I6" s="19">
        <v>24983</v>
      </c>
      <c r="J6" s="19">
        <v>23931</v>
      </c>
      <c r="K6" s="19">
        <v>23588</v>
      </c>
      <c r="L6" s="19">
        <v>23163</v>
      </c>
      <c r="Z6" s="20"/>
      <c r="AA6" s="20"/>
      <c r="AB6" s="20"/>
      <c r="AC6" s="20"/>
      <c r="AD6" s="20"/>
      <c r="AE6" s="20"/>
      <c r="AF6" s="20"/>
      <c r="AG6" s="20"/>
      <c r="AH6" s="20"/>
    </row>
    <row r="7" spans="2:34" x14ac:dyDescent="0.25">
      <c r="B7" s="244" t="s">
        <v>67</v>
      </c>
      <c r="C7" s="19">
        <v>19794</v>
      </c>
      <c r="D7" s="19">
        <v>21021</v>
      </c>
      <c r="E7" s="19">
        <v>23449</v>
      </c>
      <c r="F7" s="19">
        <v>23940</v>
      </c>
      <c r="G7" s="19">
        <v>23957</v>
      </c>
      <c r="H7" s="19">
        <v>23850</v>
      </c>
      <c r="I7" s="19">
        <v>23733</v>
      </c>
      <c r="J7" s="19">
        <v>23191</v>
      </c>
      <c r="K7" s="19">
        <v>22661</v>
      </c>
      <c r="L7" s="19">
        <v>22221</v>
      </c>
      <c r="Z7" s="20"/>
      <c r="AA7" s="20"/>
      <c r="AB7" s="20"/>
      <c r="AC7" s="20"/>
      <c r="AD7" s="20"/>
      <c r="AE7" s="20"/>
      <c r="AF7" s="20"/>
      <c r="AG7" s="20"/>
      <c r="AH7" s="20"/>
    </row>
    <row r="8" spans="2:34" x14ac:dyDescent="0.25">
      <c r="B8" s="244" t="s">
        <v>68</v>
      </c>
      <c r="C8" s="19">
        <v>13783</v>
      </c>
      <c r="D8" s="19">
        <v>15014</v>
      </c>
      <c r="E8" s="19">
        <v>17101</v>
      </c>
      <c r="F8" s="19">
        <v>17753</v>
      </c>
      <c r="G8" s="19">
        <v>17639</v>
      </c>
      <c r="H8" s="19">
        <v>17379</v>
      </c>
      <c r="I8" s="19">
        <v>17177</v>
      </c>
      <c r="J8" s="19">
        <v>17092</v>
      </c>
      <c r="K8" s="19">
        <v>16837</v>
      </c>
      <c r="L8" s="19">
        <v>16511</v>
      </c>
      <c r="Z8" s="20"/>
      <c r="AA8" s="20"/>
      <c r="AB8" s="20"/>
      <c r="AC8" s="20"/>
      <c r="AD8" s="20"/>
      <c r="AE8" s="20"/>
      <c r="AF8" s="20"/>
      <c r="AG8" s="20"/>
      <c r="AH8" s="20"/>
    </row>
    <row r="9" spans="2:34" x14ac:dyDescent="0.25">
      <c r="B9" s="244" t="s">
        <v>69</v>
      </c>
      <c r="C9" s="19">
        <v>16210</v>
      </c>
      <c r="D9" s="19">
        <v>17726</v>
      </c>
      <c r="E9" s="19">
        <v>19866</v>
      </c>
      <c r="F9" s="19">
        <v>20195</v>
      </c>
      <c r="G9" s="19">
        <v>20584</v>
      </c>
      <c r="H9" s="19">
        <v>20823</v>
      </c>
      <c r="I9" s="19">
        <v>21161</v>
      </c>
      <c r="J9" s="19">
        <v>20397</v>
      </c>
      <c r="K9" s="19">
        <v>20418</v>
      </c>
      <c r="L9" s="19">
        <v>20631</v>
      </c>
      <c r="Z9" s="20"/>
      <c r="AA9" s="20"/>
      <c r="AB9" s="20"/>
      <c r="AC9" s="20"/>
      <c r="AD9" s="20"/>
      <c r="AE9" s="20"/>
      <c r="AF9" s="20"/>
      <c r="AG9" s="20"/>
      <c r="AH9" s="20"/>
    </row>
    <row r="10" spans="2:34" x14ac:dyDescent="0.25">
      <c r="Z10" s="20"/>
      <c r="AA10" s="20"/>
      <c r="AB10" s="20"/>
      <c r="AC10" s="20"/>
      <c r="AD10" s="20"/>
      <c r="AE10" s="20"/>
      <c r="AF10" s="20"/>
      <c r="AG10" s="20"/>
      <c r="AH10" s="20"/>
    </row>
    <row r="11" spans="2:34" x14ac:dyDescent="0.25">
      <c r="B11" s="260" t="s">
        <v>314</v>
      </c>
      <c r="Z11" s="20"/>
      <c r="AA11" s="20"/>
      <c r="AB11" s="20"/>
      <c r="AC11" s="20"/>
      <c r="AD11" s="20"/>
      <c r="AE11" s="20"/>
      <c r="AF11" s="20"/>
      <c r="AG11" s="20"/>
      <c r="AH11" s="20"/>
    </row>
    <row r="12" spans="2:34" x14ac:dyDescent="0.25">
      <c r="B12" t="s">
        <v>246</v>
      </c>
      <c r="C12" s="244" t="s">
        <v>58</v>
      </c>
      <c r="D12" s="244" t="s">
        <v>59</v>
      </c>
      <c r="E12" s="244" t="s">
        <v>60</v>
      </c>
      <c r="F12" s="244" t="s">
        <v>240</v>
      </c>
      <c r="G12">
        <v>2016</v>
      </c>
      <c r="H12">
        <v>2017</v>
      </c>
      <c r="I12">
        <v>2018</v>
      </c>
      <c r="J12">
        <v>2019</v>
      </c>
      <c r="K12">
        <v>2020</v>
      </c>
      <c r="L12">
        <v>2021</v>
      </c>
    </row>
    <row r="13" spans="2:34" x14ac:dyDescent="0.25">
      <c r="B13" s="244" t="s">
        <v>22</v>
      </c>
      <c r="C13" s="243">
        <f t="shared" ref="C13:L13" si="0">C4/C23*100</f>
        <v>6.8223505366440866</v>
      </c>
      <c r="D13" s="243">
        <f t="shared" si="0"/>
        <v>7.3514355570767949</v>
      </c>
      <c r="E13" s="243">
        <f t="shared" si="0"/>
        <v>8.0978429574693891</v>
      </c>
      <c r="F13" s="243">
        <f t="shared" si="0"/>
        <v>8.2480245449293275</v>
      </c>
      <c r="G13" s="243">
        <f t="shared" si="0"/>
        <v>8.2850199448448105</v>
      </c>
      <c r="H13" s="243">
        <f t="shared" si="0"/>
        <v>8.3298798990484233</v>
      </c>
      <c r="I13" s="243">
        <f t="shared" si="0"/>
        <v>8.5054597851897071</v>
      </c>
      <c r="J13" s="243">
        <f t="shared" si="0"/>
        <v>8.3524504948645344</v>
      </c>
      <c r="K13" s="243">
        <f t="shared" si="0"/>
        <v>8.4498847513663637</v>
      </c>
      <c r="L13" s="243">
        <f t="shared" si="0"/>
        <v>8.4600420476264571</v>
      </c>
    </row>
    <row r="14" spans="2:34" x14ac:dyDescent="0.25">
      <c r="B14" s="244" t="s">
        <v>65</v>
      </c>
      <c r="C14" s="243">
        <f t="shared" ref="C14:L14" si="1">C5/C24*100</f>
        <v>5.2633311288287956</v>
      </c>
      <c r="D14" s="243">
        <f t="shared" si="1"/>
        <v>5.7096076439973276</v>
      </c>
      <c r="E14" s="243">
        <f t="shared" si="1"/>
        <v>6.3185048191858844</v>
      </c>
      <c r="F14" s="243">
        <f t="shared" si="1"/>
        <v>6.4769212976522521</v>
      </c>
      <c r="G14" s="243">
        <f t="shared" si="1"/>
        <v>6.5105279782406962</v>
      </c>
      <c r="H14" s="243">
        <f t="shared" si="1"/>
        <v>6.5461294296753927</v>
      </c>
      <c r="I14" s="243">
        <f t="shared" si="1"/>
        <v>6.6190894741164064</v>
      </c>
      <c r="J14" s="243">
        <f t="shared" si="1"/>
        <v>6.5053108265514412</v>
      </c>
      <c r="K14" s="243">
        <f t="shared" si="1"/>
        <v>6.4534627158425311</v>
      </c>
      <c r="L14" s="243">
        <f t="shared" si="1"/>
        <v>6.4209776106861201</v>
      </c>
    </row>
    <row r="15" spans="2:34" x14ac:dyDescent="0.25">
      <c r="B15" s="244" t="s">
        <v>66</v>
      </c>
      <c r="C15" s="243">
        <f t="shared" ref="C15:L15" si="2">C6/C25*100</f>
        <v>6.3652557810303696</v>
      </c>
      <c r="D15" s="243">
        <f t="shared" si="2"/>
        <v>7.0411671221581651</v>
      </c>
      <c r="E15" s="243">
        <f t="shared" si="2"/>
        <v>7.7824982637813376</v>
      </c>
      <c r="F15" s="243">
        <f t="shared" si="2"/>
        <v>7.9889400558901089</v>
      </c>
      <c r="G15" s="243">
        <f t="shared" si="2"/>
        <v>7.9748976879622999</v>
      </c>
      <c r="H15" s="243">
        <f t="shared" si="2"/>
        <v>8.1163260574343354</v>
      </c>
      <c r="I15" s="243">
        <f t="shared" si="2"/>
        <v>8.3164671575611511</v>
      </c>
      <c r="J15" s="243">
        <f t="shared" si="2"/>
        <v>8.0490930433583472</v>
      </c>
      <c r="K15" s="243">
        <f t="shared" si="2"/>
        <v>8.0003256025342733</v>
      </c>
      <c r="L15" s="243">
        <f t="shared" si="2"/>
        <v>7.9228748512087996</v>
      </c>
      <c r="O15" s="245"/>
    </row>
    <row r="16" spans="2:34" x14ac:dyDescent="0.25">
      <c r="B16" s="244" t="s">
        <v>67</v>
      </c>
      <c r="C16" s="243">
        <f t="shared" ref="C16:L16" si="3">C7/C26*100</f>
        <v>6.4648879569660682</v>
      </c>
      <c r="D16" s="243">
        <f t="shared" si="3"/>
        <v>6.8482350833184018</v>
      </c>
      <c r="E16" s="243">
        <f t="shared" si="3"/>
        <v>7.5373750815646261</v>
      </c>
      <c r="F16" s="243">
        <f t="shared" si="3"/>
        <v>7.6935931715343475</v>
      </c>
      <c r="G16" s="243">
        <f t="shared" si="3"/>
        <v>7.7196227351380262</v>
      </c>
      <c r="H16" s="243">
        <f t="shared" si="3"/>
        <v>7.6970493030701066</v>
      </c>
      <c r="I16" s="243">
        <f t="shared" si="3"/>
        <v>7.6984209365390353</v>
      </c>
      <c r="J16" s="243">
        <f t="shared" si="3"/>
        <v>7.596358883819045</v>
      </c>
      <c r="K16" s="243">
        <f t="shared" si="3"/>
        <v>7.4567291872326429</v>
      </c>
      <c r="L16" s="243">
        <f t="shared" si="3"/>
        <v>7.3624815283585248</v>
      </c>
      <c r="O16" t="s">
        <v>33</v>
      </c>
    </row>
    <row r="17" spans="2:13" x14ac:dyDescent="0.25">
      <c r="B17" s="244" t="s">
        <v>68</v>
      </c>
      <c r="C17" s="243">
        <f t="shared" ref="C17:L17" si="4">C8/C27*100</f>
        <v>4.384031349497918</v>
      </c>
      <c r="D17" s="243">
        <f t="shared" si="4"/>
        <v>4.7554042283632905</v>
      </c>
      <c r="E17" s="243">
        <f t="shared" si="4"/>
        <v>5.3042639445907422</v>
      </c>
      <c r="F17" s="243">
        <f t="shared" si="4"/>
        <v>5.5003888350131209</v>
      </c>
      <c r="G17" s="243">
        <f t="shared" si="4"/>
        <v>5.478409680314809</v>
      </c>
      <c r="H17" s="243">
        <f t="shared" si="4"/>
        <v>5.4088120780930504</v>
      </c>
      <c r="I17" s="243">
        <f t="shared" si="4"/>
        <v>5.3780981126404246</v>
      </c>
      <c r="J17" s="243">
        <f t="shared" si="4"/>
        <v>5.3855800558345885</v>
      </c>
      <c r="K17" s="243">
        <f t="shared" si="4"/>
        <v>5.3220509351599272</v>
      </c>
      <c r="L17" s="243">
        <f t="shared" si="4"/>
        <v>5.2467674434123843</v>
      </c>
    </row>
    <row r="18" spans="2:13" x14ac:dyDescent="0.25">
      <c r="B18" s="244" t="s">
        <v>69</v>
      </c>
      <c r="C18" s="243">
        <f t="shared" ref="C18:L18" si="5">C9/C28*100</f>
        <v>4.1804100979727208</v>
      </c>
      <c r="D18" s="243">
        <f t="shared" si="5"/>
        <v>4.5561915728705342</v>
      </c>
      <c r="E18" s="243">
        <f t="shared" si="5"/>
        <v>5.0455383583840865</v>
      </c>
      <c r="F18" s="243">
        <f t="shared" si="5"/>
        <v>5.1417776114348852</v>
      </c>
      <c r="G18" s="243">
        <f t="shared" si="5"/>
        <v>5.264961812145426</v>
      </c>
      <c r="H18" s="243">
        <f t="shared" si="5"/>
        <v>5.350631730687696</v>
      </c>
      <c r="I18" s="243">
        <f t="shared" si="5"/>
        <v>5.4662636908452162</v>
      </c>
      <c r="J18" s="243">
        <f t="shared" si="5"/>
        <v>5.3581138766664473</v>
      </c>
      <c r="K18" s="243">
        <f t="shared" si="5"/>
        <v>5.3896103896103895</v>
      </c>
      <c r="L18" s="243">
        <f t="shared" si="5"/>
        <v>5.4811807745545265</v>
      </c>
    </row>
    <row r="19" spans="2:13" x14ac:dyDescent="0.25">
      <c r="I19" s="242"/>
      <c r="J19" s="242"/>
      <c r="K19" s="241"/>
      <c r="L19" s="36"/>
    </row>
    <row r="20" spans="2:13" x14ac:dyDescent="0.25">
      <c r="I20" s="240"/>
      <c r="J20" s="240"/>
      <c r="K20" s="36"/>
    </row>
    <row r="21" spans="2:13" x14ac:dyDescent="0.25">
      <c r="B21" s="239" t="s">
        <v>300</v>
      </c>
      <c r="C21" s="54"/>
      <c r="D21" s="54"/>
      <c r="L21" s="36"/>
    </row>
    <row r="22" spans="2:13" x14ac:dyDescent="0.25">
      <c r="C22">
        <v>2012</v>
      </c>
      <c r="D22">
        <v>2013</v>
      </c>
      <c r="E22">
        <v>2014</v>
      </c>
      <c r="F22">
        <v>2015</v>
      </c>
      <c r="G22">
        <v>2016</v>
      </c>
      <c r="H22">
        <v>2017</v>
      </c>
      <c r="I22">
        <v>2018</v>
      </c>
      <c r="J22">
        <v>2019</v>
      </c>
      <c r="K22">
        <v>2020</v>
      </c>
      <c r="L22">
        <v>2021</v>
      </c>
    </row>
    <row r="23" spans="2:13" x14ac:dyDescent="0.25">
      <c r="B23" s="19" t="s">
        <v>22</v>
      </c>
      <c r="C23" s="19">
        <v>59394207</v>
      </c>
      <c r="D23" s="19">
        <v>59685227</v>
      </c>
      <c r="E23" s="19">
        <v>60782668</v>
      </c>
      <c r="F23" s="19">
        <v>60795612</v>
      </c>
      <c r="G23" s="19">
        <v>60665551</v>
      </c>
      <c r="H23" s="19">
        <v>60589445</v>
      </c>
      <c r="I23" s="19">
        <v>60483973</v>
      </c>
      <c r="J23" s="19">
        <v>59816673</v>
      </c>
      <c r="K23" s="19">
        <v>59641488</v>
      </c>
      <c r="L23" s="19">
        <v>59257566</v>
      </c>
    </row>
    <row r="24" spans="2:13" x14ac:dyDescent="0.25">
      <c r="B24" s="19" t="s">
        <v>21</v>
      </c>
      <c r="C24" s="19">
        <v>1306416</v>
      </c>
      <c r="D24" s="19">
        <v>1312507</v>
      </c>
      <c r="E24" s="19">
        <v>1333939</v>
      </c>
      <c r="F24" s="19">
        <v>1331574</v>
      </c>
      <c r="G24" s="19">
        <v>1326513</v>
      </c>
      <c r="H24" s="19">
        <v>1322247</v>
      </c>
      <c r="I24" s="19">
        <v>1315196</v>
      </c>
      <c r="J24" s="19">
        <v>1300645</v>
      </c>
      <c r="K24" s="19">
        <v>1293941</v>
      </c>
      <c r="L24" s="19">
        <v>1285256</v>
      </c>
      <c r="M24" s="161"/>
    </row>
    <row r="25" spans="2:13" x14ac:dyDescent="0.25">
      <c r="B25" s="19" t="s">
        <v>26</v>
      </c>
      <c r="C25" s="19">
        <v>298087</v>
      </c>
      <c r="D25" s="19">
        <v>300774</v>
      </c>
      <c r="E25" s="19">
        <v>306701</v>
      </c>
      <c r="F25" s="19">
        <v>304884</v>
      </c>
      <c r="G25" s="19">
        <v>303239</v>
      </c>
      <c r="H25" s="19">
        <v>301910</v>
      </c>
      <c r="I25" s="19">
        <v>300404</v>
      </c>
      <c r="J25" s="19">
        <v>297313</v>
      </c>
      <c r="K25" s="19">
        <v>294838</v>
      </c>
      <c r="L25" s="19">
        <v>292356</v>
      </c>
      <c r="M25" s="161"/>
    </row>
    <row r="26" spans="2:13" x14ac:dyDescent="0.25">
      <c r="B26" s="19" t="s">
        <v>27</v>
      </c>
      <c r="C26" s="19">
        <v>306177</v>
      </c>
      <c r="D26" s="19">
        <v>306955</v>
      </c>
      <c r="E26" s="19">
        <v>311103</v>
      </c>
      <c r="F26" s="19">
        <v>311168</v>
      </c>
      <c r="G26" s="19">
        <v>310339</v>
      </c>
      <c r="H26" s="19">
        <v>309859</v>
      </c>
      <c r="I26" s="19">
        <v>308284</v>
      </c>
      <c r="J26" s="19">
        <v>305291</v>
      </c>
      <c r="K26" s="19">
        <v>303900</v>
      </c>
      <c r="L26" s="19">
        <v>301814</v>
      </c>
    </row>
    <row r="27" spans="2:13" x14ac:dyDescent="0.25">
      <c r="B27" s="19" t="s">
        <v>28</v>
      </c>
      <c r="C27" s="19">
        <v>314391</v>
      </c>
      <c r="D27" s="19">
        <v>315725</v>
      </c>
      <c r="E27" s="19">
        <v>322401</v>
      </c>
      <c r="F27" s="19">
        <v>322759</v>
      </c>
      <c r="G27" s="19">
        <v>321973</v>
      </c>
      <c r="H27" s="19">
        <v>321309</v>
      </c>
      <c r="I27" s="19">
        <v>319388</v>
      </c>
      <c r="J27" s="19">
        <v>317366</v>
      </c>
      <c r="K27" s="19">
        <v>316363</v>
      </c>
      <c r="L27" s="19">
        <v>314689</v>
      </c>
    </row>
    <row r="28" spans="2:13" x14ac:dyDescent="0.25">
      <c r="B28" s="19" t="s">
        <v>29</v>
      </c>
      <c r="C28" s="19">
        <v>387761</v>
      </c>
      <c r="D28" s="19">
        <v>389053</v>
      </c>
      <c r="E28" s="19">
        <v>393734</v>
      </c>
      <c r="F28" s="19">
        <v>392763</v>
      </c>
      <c r="G28" s="19">
        <v>390962</v>
      </c>
      <c r="H28" s="19">
        <v>389169</v>
      </c>
      <c r="I28" s="19">
        <v>387120</v>
      </c>
      <c r="J28" s="19">
        <v>380675</v>
      </c>
      <c r="K28" s="19">
        <v>378840</v>
      </c>
      <c r="L28" s="19">
        <v>376397</v>
      </c>
    </row>
    <row r="29" spans="2:13" x14ac:dyDescent="0.25">
      <c r="L29" s="161"/>
    </row>
  </sheetData>
  <mergeCells count="1">
    <mergeCell ref="B2:F2"/>
  </mergeCells>
  <pageMargins left="0.7" right="0.7" top="0.75" bottom="0.75" header="0.3" footer="0.3"/>
  <pageSetup paperSize="9"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O17"/>
  <sheetViews>
    <sheetView showGridLines="0" topLeftCell="A2" zoomScaleNormal="100" workbookViewId="0">
      <selection activeCell="I2" sqref="I2"/>
    </sheetView>
  </sheetViews>
  <sheetFormatPr defaultColWidth="8.7109375" defaultRowHeight="12.75" x14ac:dyDescent="0.2"/>
  <cols>
    <col min="1" max="1" width="26.140625" style="88" customWidth="1"/>
    <col min="2" max="2" width="28.28515625" style="88" customWidth="1"/>
    <col min="3" max="16384" width="8.7109375" style="88"/>
  </cols>
  <sheetData>
    <row r="1" spans="1:15" hidden="1" x14ac:dyDescent="0.2">
      <c r="A1" s="247" t="e">
        <f ca="1">DotStatQuery(B1)</f>
        <v>#NAME?</v>
      </c>
      <c r="B1" s="247" t="s">
        <v>303</v>
      </c>
    </row>
    <row r="2" spans="1:15" ht="24" x14ac:dyDescent="0.25">
      <c r="A2" s="248" t="s">
        <v>304</v>
      </c>
      <c r="K2" s="52" t="s">
        <v>64</v>
      </c>
      <c r="L2" s="52"/>
      <c r="O2" s="249" t="s">
        <v>305</v>
      </c>
    </row>
    <row r="3" spans="1:15" x14ac:dyDescent="0.2">
      <c r="A3" s="250" t="s">
        <v>275</v>
      </c>
      <c r="B3" s="251"/>
      <c r="C3" s="356" t="s">
        <v>236</v>
      </c>
      <c r="D3" s="357"/>
      <c r="E3" s="357"/>
      <c r="F3" s="357"/>
      <c r="G3" s="357"/>
      <c r="H3" s="357"/>
      <c r="I3" s="357"/>
      <c r="J3" s="357"/>
      <c r="K3" s="357"/>
      <c r="L3" s="358"/>
    </row>
    <row r="4" spans="1:15" x14ac:dyDescent="0.2">
      <c r="A4" s="89" t="s">
        <v>239</v>
      </c>
      <c r="B4" s="90"/>
      <c r="C4" s="93" t="s">
        <v>57</v>
      </c>
      <c r="D4" s="93" t="s">
        <v>58</v>
      </c>
      <c r="E4" s="93" t="s">
        <v>59</v>
      </c>
      <c r="F4" s="93" t="s">
        <v>60</v>
      </c>
      <c r="G4" s="93" t="s">
        <v>240</v>
      </c>
      <c r="H4" s="93" t="s">
        <v>241</v>
      </c>
      <c r="I4" s="93" t="s">
        <v>242</v>
      </c>
      <c r="J4" s="93" t="s">
        <v>243</v>
      </c>
      <c r="K4" s="93" t="s">
        <v>244</v>
      </c>
      <c r="L4" s="93" t="s">
        <v>61</v>
      </c>
    </row>
    <row r="5" spans="1:15" ht="13.5" x14ac:dyDescent="0.25">
      <c r="A5" s="252" t="s">
        <v>25</v>
      </c>
      <c r="B5" s="253" t="s">
        <v>276</v>
      </c>
      <c r="C5" s="254" t="s">
        <v>246</v>
      </c>
      <c r="D5" s="254" t="s">
        <v>246</v>
      </c>
      <c r="E5" s="254" t="s">
        <v>246</v>
      </c>
      <c r="F5" s="254" t="s">
        <v>246</v>
      </c>
      <c r="G5" s="254" t="s">
        <v>246</v>
      </c>
      <c r="H5" s="254" t="s">
        <v>246</v>
      </c>
      <c r="I5" s="254" t="s">
        <v>246</v>
      </c>
      <c r="J5" s="254" t="s">
        <v>246</v>
      </c>
      <c r="K5" s="254" t="s">
        <v>246</v>
      </c>
      <c r="L5" s="254" t="s">
        <v>246</v>
      </c>
    </row>
    <row r="6" spans="1:15" ht="21" x14ac:dyDescent="0.2">
      <c r="A6" s="359" t="s">
        <v>22</v>
      </c>
      <c r="B6" s="255" t="s">
        <v>286</v>
      </c>
      <c r="C6" s="216">
        <v>69705</v>
      </c>
      <c r="D6" s="216">
        <v>283087</v>
      </c>
      <c r="E6" s="216">
        <v>235381</v>
      </c>
      <c r="F6" s="216">
        <v>200891</v>
      </c>
      <c r="G6" s="216">
        <v>205330</v>
      </c>
      <c r="H6" s="216">
        <v>220376</v>
      </c>
      <c r="I6" s="216">
        <v>260520</v>
      </c>
      <c r="J6" s="216">
        <v>245272</v>
      </c>
      <c r="K6" s="216">
        <v>207086</v>
      </c>
      <c r="L6" s="216">
        <v>147622</v>
      </c>
    </row>
    <row r="7" spans="1:15" ht="21" x14ac:dyDescent="0.2">
      <c r="A7" s="360"/>
      <c r="B7" s="255" t="s">
        <v>298</v>
      </c>
      <c r="C7" s="224">
        <v>4052081</v>
      </c>
      <c r="D7" s="224">
        <v>4387721</v>
      </c>
      <c r="E7" s="224">
        <v>4922085</v>
      </c>
      <c r="F7" s="224">
        <v>5014437</v>
      </c>
      <c r="G7" s="224">
        <v>5026153</v>
      </c>
      <c r="H7" s="224">
        <v>5047028</v>
      </c>
      <c r="I7" s="224">
        <v>5144440</v>
      </c>
      <c r="J7" s="224">
        <v>5255503</v>
      </c>
      <c r="K7" s="224">
        <v>5039637</v>
      </c>
      <c r="L7" s="224">
        <v>5013215</v>
      </c>
    </row>
    <row r="8" spans="1:15" ht="21" x14ac:dyDescent="0.2">
      <c r="A8" s="359" t="s">
        <v>65</v>
      </c>
      <c r="B8" s="255" t="s">
        <v>286</v>
      </c>
      <c r="C8" s="216">
        <v>1324</v>
      </c>
      <c r="D8" s="216">
        <v>5117</v>
      </c>
      <c r="E8" s="216">
        <v>3919</v>
      </c>
      <c r="F8" s="216">
        <v>3208</v>
      </c>
      <c r="G8" s="216">
        <v>3353</v>
      </c>
      <c r="H8" s="216">
        <v>4387</v>
      </c>
      <c r="I8" s="216">
        <v>4966</v>
      </c>
      <c r="J8" s="216">
        <v>5685</v>
      </c>
      <c r="K8" s="216">
        <v>4140</v>
      </c>
      <c r="L8" s="216">
        <v>3039</v>
      </c>
    </row>
    <row r="9" spans="1:15" ht="21" x14ac:dyDescent="0.2">
      <c r="A9" s="360"/>
      <c r="B9" s="255" t="s">
        <v>298</v>
      </c>
      <c r="C9" s="224">
        <v>68761</v>
      </c>
      <c r="D9" s="224">
        <v>74939</v>
      </c>
      <c r="E9" s="224">
        <v>84285</v>
      </c>
      <c r="F9" s="224">
        <v>86245</v>
      </c>
      <c r="G9" s="224">
        <v>86363</v>
      </c>
      <c r="H9" s="224">
        <v>86556</v>
      </c>
      <c r="I9" s="224">
        <v>87054</v>
      </c>
      <c r="J9" s="224">
        <v>89298</v>
      </c>
      <c r="K9" s="224">
        <v>83504</v>
      </c>
      <c r="L9" s="224">
        <v>82526</v>
      </c>
    </row>
    <row r="10" spans="1:15" x14ac:dyDescent="0.2">
      <c r="A10" s="256" t="s">
        <v>306</v>
      </c>
    </row>
    <row r="11" spans="1:15" x14ac:dyDescent="0.2">
      <c r="A11" s="257" t="s">
        <v>307</v>
      </c>
    </row>
    <row r="12" spans="1:15" x14ac:dyDescent="0.2">
      <c r="A12" s="258" t="s">
        <v>308</v>
      </c>
      <c r="B12" s="257" t="s">
        <v>309</v>
      </c>
    </row>
    <row r="13" spans="1:15" x14ac:dyDescent="0.2">
      <c r="A13" s="258" t="s">
        <v>310</v>
      </c>
      <c r="B13" s="257" t="s">
        <v>311</v>
      </c>
      <c r="F13" s="88" t="s">
        <v>312</v>
      </c>
    </row>
    <row r="14" spans="1:15" x14ac:dyDescent="0.2">
      <c r="O14" s="88" t="s">
        <v>102</v>
      </c>
    </row>
    <row r="15" spans="1:15" x14ac:dyDescent="0.2">
      <c r="C15" s="93" t="s">
        <v>57</v>
      </c>
      <c r="D15" s="93" t="s">
        <v>58</v>
      </c>
      <c r="E15" s="93" t="s">
        <v>59</v>
      </c>
      <c r="F15" s="93" t="s">
        <v>60</v>
      </c>
      <c r="G15" s="93" t="s">
        <v>240</v>
      </c>
      <c r="H15" s="93" t="s">
        <v>241</v>
      </c>
      <c r="I15" s="93" t="s">
        <v>242</v>
      </c>
      <c r="J15" s="93" t="s">
        <v>243</v>
      </c>
      <c r="K15" s="93" t="s">
        <v>244</v>
      </c>
      <c r="L15" s="93" t="s">
        <v>61</v>
      </c>
    </row>
    <row r="16" spans="1:15" x14ac:dyDescent="0.2">
      <c r="B16" s="88" t="s">
        <v>313</v>
      </c>
      <c r="C16" s="259">
        <f t="shared" ref="C16:L16" si="0">C6/C7*1000</f>
        <v>17.202272116475459</v>
      </c>
      <c r="D16" s="259">
        <f t="shared" si="0"/>
        <v>64.51800376550834</v>
      </c>
      <c r="E16" s="259">
        <f t="shared" si="0"/>
        <v>47.82140089006996</v>
      </c>
      <c r="F16" s="259">
        <f t="shared" si="0"/>
        <v>40.062523469733492</v>
      </c>
      <c r="G16" s="259">
        <f t="shared" si="0"/>
        <v>40.852317866169209</v>
      </c>
      <c r="H16" s="259">
        <f t="shared" si="0"/>
        <v>43.664509093272315</v>
      </c>
      <c r="I16" s="259">
        <f t="shared" si="0"/>
        <v>50.641080467456128</v>
      </c>
      <c r="J16" s="259">
        <f t="shared" si="0"/>
        <v>46.669557604666956</v>
      </c>
      <c r="K16" s="259">
        <f t="shared" si="0"/>
        <v>41.091451626377058</v>
      </c>
      <c r="L16" s="259">
        <f t="shared" si="0"/>
        <v>29.446572708331878</v>
      </c>
    </row>
    <row r="17" spans="2:12" x14ac:dyDescent="0.2">
      <c r="B17" s="88" t="s">
        <v>21</v>
      </c>
      <c r="C17" s="259">
        <f t="shared" ref="C17:L17" si="1">C8/C9*1000</f>
        <v>19.255101002021494</v>
      </c>
      <c r="D17" s="259">
        <f t="shared" si="1"/>
        <v>68.282202858324766</v>
      </c>
      <c r="E17" s="259">
        <f t="shared" si="1"/>
        <v>46.497004211900105</v>
      </c>
      <c r="F17" s="259">
        <f t="shared" si="1"/>
        <v>37.19635920922952</v>
      </c>
      <c r="G17" s="259">
        <f t="shared" si="1"/>
        <v>38.824496601553903</v>
      </c>
      <c r="H17" s="259">
        <f t="shared" si="1"/>
        <v>50.683950274966492</v>
      </c>
      <c r="I17" s="259">
        <f t="shared" si="1"/>
        <v>57.045052496151811</v>
      </c>
      <c r="J17" s="259">
        <f t="shared" si="1"/>
        <v>63.66323993818451</v>
      </c>
      <c r="K17" s="259">
        <f t="shared" si="1"/>
        <v>49.578463307146961</v>
      </c>
      <c r="L17" s="259">
        <f t="shared" si="1"/>
        <v>36.824758258003541</v>
      </c>
    </row>
  </sheetData>
  <mergeCells count="3">
    <mergeCell ref="C3:L3"/>
    <mergeCell ref="A6:A7"/>
    <mergeCell ref="A8:A9"/>
  </mergeCells>
  <hyperlinks>
    <hyperlink ref="A2" r:id="rId1" tooltip="Click once to display linked information. Click and hold to select this cell." display="http://dati.istat.it/OECDStat_Metadata/ShowMetadata.ashx?Dataset=DCIS_POPSTRBIL1&amp;ShowOnWeb=true&amp;Lang=it"/>
    <hyperlink ref="A10" r:id="rId2" tooltip="Click once to display linked information. Click and hold to select this cell." display="http://dativ7a.istat.it/"/>
  </hyperlinks>
  <pageMargins left="0.75" right="0.75" top="1" bottom="1" header="0.5" footer="0.5"/>
  <pageSetup orientation="portrait" r:id="rId3"/>
  <drawing r:id="rId4"/>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M32"/>
  <sheetViews>
    <sheetView showGridLines="0" topLeftCell="A2" zoomScale="85" zoomScaleNormal="85" workbookViewId="0">
      <selection activeCell="I2" sqref="I2"/>
    </sheetView>
  </sheetViews>
  <sheetFormatPr defaultColWidth="8.7109375" defaultRowHeight="12.75" x14ac:dyDescent="0.2"/>
  <cols>
    <col min="1" max="1" width="26.140625" style="88" customWidth="1"/>
    <col min="2" max="2" width="2.42578125" style="88" customWidth="1"/>
    <col min="3" max="5" width="8.7109375" style="88"/>
    <col min="6" max="6" width="10" style="88" customWidth="1"/>
    <col min="7" max="16384" width="8.7109375" style="88"/>
  </cols>
  <sheetData>
    <row r="1" spans="1:12" hidden="1" x14ac:dyDescent="0.2">
      <c r="A1" s="247" t="e">
        <f ca="1">DotStatQuery(B1)</f>
        <v>#NAME?</v>
      </c>
      <c r="B1" s="247" t="s">
        <v>315</v>
      </c>
    </row>
    <row r="2" spans="1:12" ht="23.25" x14ac:dyDescent="0.2">
      <c r="A2" s="248" t="s">
        <v>316</v>
      </c>
    </row>
    <row r="3" spans="1:12" ht="12.75" customHeight="1" x14ac:dyDescent="0.2">
      <c r="A3" s="363" t="s">
        <v>276</v>
      </c>
      <c r="B3" s="364"/>
      <c r="C3" s="356" t="s">
        <v>317</v>
      </c>
      <c r="D3" s="357"/>
      <c r="E3" s="357"/>
      <c r="F3" s="357"/>
      <c r="G3" s="357"/>
      <c r="H3" s="357"/>
      <c r="I3" s="357"/>
      <c r="J3" s="357"/>
      <c r="K3" s="357"/>
      <c r="L3" s="358"/>
    </row>
    <row r="4" spans="1:12" ht="12.75" customHeight="1" x14ac:dyDescent="0.2">
      <c r="A4" s="363" t="s">
        <v>275</v>
      </c>
      <c r="B4" s="364"/>
      <c r="C4" s="261" t="s">
        <v>236</v>
      </c>
      <c r="D4" s="262"/>
      <c r="E4" s="262"/>
      <c r="F4" s="262"/>
      <c r="G4" s="262"/>
      <c r="H4" s="262"/>
      <c r="I4" s="262"/>
      <c r="J4" s="262"/>
      <c r="K4" s="262"/>
      <c r="L4" s="263"/>
    </row>
    <row r="5" spans="1:12" ht="12.75" customHeight="1" x14ac:dyDescent="0.2">
      <c r="A5" s="363" t="s">
        <v>106</v>
      </c>
      <c r="B5" s="364"/>
      <c r="C5" s="356" t="s">
        <v>236</v>
      </c>
      <c r="D5" s="357"/>
      <c r="E5" s="357"/>
      <c r="F5" s="357"/>
      <c r="G5" s="357"/>
      <c r="H5" s="357"/>
      <c r="I5" s="357"/>
      <c r="J5" s="357"/>
      <c r="K5" s="357"/>
      <c r="L5" s="358"/>
    </row>
    <row r="6" spans="1:12" x14ac:dyDescent="0.2">
      <c r="A6" s="361" t="s">
        <v>239</v>
      </c>
      <c r="B6" s="362"/>
      <c r="C6" s="93" t="s">
        <v>58</v>
      </c>
      <c r="D6" s="93" t="s">
        <v>59</v>
      </c>
      <c r="E6" s="93" t="s">
        <v>60</v>
      </c>
      <c r="F6" s="93" t="s">
        <v>240</v>
      </c>
      <c r="G6" s="93" t="s">
        <v>241</v>
      </c>
      <c r="H6" s="93" t="s">
        <v>242</v>
      </c>
      <c r="I6" s="93" t="s">
        <v>243</v>
      </c>
      <c r="J6" s="204" t="s">
        <v>244</v>
      </c>
      <c r="K6" s="204" t="s">
        <v>61</v>
      </c>
      <c r="L6" s="204" t="s">
        <v>245</v>
      </c>
    </row>
    <row r="7" spans="1:12" ht="13.5" x14ac:dyDescent="0.25">
      <c r="A7" s="252" t="s">
        <v>25</v>
      </c>
      <c r="B7" s="254" t="s">
        <v>246</v>
      </c>
      <c r="C7" s="254" t="s">
        <v>246</v>
      </c>
      <c r="D7" s="254" t="s">
        <v>246</v>
      </c>
      <c r="E7" s="254" t="s">
        <v>246</v>
      </c>
      <c r="F7" s="254" t="s">
        <v>246</v>
      </c>
      <c r="G7" s="254" t="s">
        <v>246</v>
      </c>
      <c r="H7" s="254" t="s">
        <v>246</v>
      </c>
      <c r="I7" s="254" t="s">
        <v>246</v>
      </c>
      <c r="J7" s="208" t="s">
        <v>246</v>
      </c>
      <c r="K7" s="208" t="s">
        <v>246</v>
      </c>
      <c r="L7" s="208" t="s">
        <v>246</v>
      </c>
    </row>
    <row r="8" spans="1:12" ht="13.5" x14ac:dyDescent="0.25">
      <c r="A8" s="255" t="s">
        <v>22</v>
      </c>
      <c r="B8" s="254" t="s">
        <v>246</v>
      </c>
      <c r="C8" s="236">
        <v>4052081</v>
      </c>
      <c r="D8" s="236">
        <v>4387721</v>
      </c>
      <c r="E8" s="236">
        <v>4922085</v>
      </c>
      <c r="F8" s="236">
        <v>5014437</v>
      </c>
      <c r="G8" s="236">
        <v>5026153</v>
      </c>
      <c r="H8" s="236">
        <v>5047028</v>
      </c>
      <c r="I8" s="236">
        <v>5144440</v>
      </c>
      <c r="J8" s="264">
        <v>4996158</v>
      </c>
      <c r="K8" s="264">
        <v>5039637</v>
      </c>
      <c r="L8" s="264">
        <v>5013215</v>
      </c>
    </row>
    <row r="9" spans="1:12" ht="13.5" x14ac:dyDescent="0.25">
      <c r="A9" s="255" t="s">
        <v>65</v>
      </c>
      <c r="B9" s="254" t="s">
        <v>246</v>
      </c>
      <c r="C9" s="265">
        <v>68761</v>
      </c>
      <c r="D9" s="265">
        <v>74939</v>
      </c>
      <c r="E9" s="265">
        <v>84285</v>
      </c>
      <c r="F9" s="265">
        <v>86245</v>
      </c>
      <c r="G9" s="265">
        <v>86363</v>
      </c>
      <c r="H9" s="265">
        <v>86556</v>
      </c>
      <c r="I9" s="265">
        <v>87054</v>
      </c>
      <c r="J9" s="266">
        <v>84611</v>
      </c>
      <c r="K9" s="266">
        <v>83504</v>
      </c>
      <c r="L9" s="266">
        <v>82526</v>
      </c>
    </row>
    <row r="10" spans="1:12" ht="13.5" x14ac:dyDescent="0.25">
      <c r="A10" s="255" t="s">
        <v>66</v>
      </c>
      <c r="B10" s="254" t="s">
        <v>246</v>
      </c>
      <c r="C10" s="236">
        <v>18974</v>
      </c>
      <c r="D10" s="236">
        <v>21178</v>
      </c>
      <c r="E10" s="236">
        <v>23869</v>
      </c>
      <c r="F10" s="236">
        <v>24357</v>
      </c>
      <c r="G10" s="236">
        <v>24183</v>
      </c>
      <c r="H10" s="236">
        <v>24504</v>
      </c>
      <c r="I10" s="236">
        <v>24983</v>
      </c>
      <c r="J10" s="264">
        <v>23931</v>
      </c>
      <c r="K10" s="264">
        <v>23588</v>
      </c>
      <c r="L10" s="264">
        <v>23163</v>
      </c>
    </row>
    <row r="11" spans="1:12" ht="13.5" x14ac:dyDescent="0.25">
      <c r="A11" s="255" t="s">
        <v>67</v>
      </c>
      <c r="B11" s="254" t="s">
        <v>246</v>
      </c>
      <c r="C11" s="265">
        <v>19794</v>
      </c>
      <c r="D11" s="265">
        <v>21021</v>
      </c>
      <c r="E11" s="265">
        <v>23449</v>
      </c>
      <c r="F11" s="265">
        <v>23940</v>
      </c>
      <c r="G11" s="265">
        <v>23957</v>
      </c>
      <c r="H11" s="265">
        <v>23850</v>
      </c>
      <c r="I11" s="265">
        <v>23733</v>
      </c>
      <c r="J11" s="266">
        <v>23191</v>
      </c>
      <c r="K11" s="266">
        <v>22661</v>
      </c>
      <c r="L11" s="266">
        <v>22221</v>
      </c>
    </row>
    <row r="12" spans="1:12" ht="13.5" x14ac:dyDescent="0.25">
      <c r="A12" s="255" t="s">
        <v>68</v>
      </c>
      <c r="B12" s="254" t="s">
        <v>246</v>
      </c>
      <c r="C12" s="236">
        <v>13783</v>
      </c>
      <c r="D12" s="236">
        <v>15014</v>
      </c>
      <c r="E12" s="236">
        <v>17101</v>
      </c>
      <c r="F12" s="236">
        <v>17753</v>
      </c>
      <c r="G12" s="236">
        <v>17639</v>
      </c>
      <c r="H12" s="236">
        <v>17379</v>
      </c>
      <c r="I12" s="236">
        <v>17177</v>
      </c>
      <c r="J12" s="264">
        <v>17092</v>
      </c>
      <c r="K12" s="264">
        <v>16837</v>
      </c>
      <c r="L12" s="264">
        <v>16511</v>
      </c>
    </row>
    <row r="13" spans="1:12" ht="13.5" x14ac:dyDescent="0.25">
      <c r="A13" s="255" t="s">
        <v>69</v>
      </c>
      <c r="B13" s="254" t="s">
        <v>246</v>
      </c>
      <c r="C13" s="265">
        <v>16210</v>
      </c>
      <c r="D13" s="265">
        <v>17726</v>
      </c>
      <c r="E13" s="265">
        <v>19866</v>
      </c>
      <c r="F13" s="265">
        <v>20195</v>
      </c>
      <c r="G13" s="265">
        <v>20584</v>
      </c>
      <c r="H13" s="265">
        <v>20823</v>
      </c>
      <c r="I13" s="265">
        <v>21161</v>
      </c>
      <c r="J13" s="266">
        <v>20397</v>
      </c>
      <c r="K13" s="266">
        <v>20418</v>
      </c>
      <c r="L13" s="266">
        <v>20631</v>
      </c>
    </row>
    <row r="14" spans="1:12" x14ac:dyDescent="0.2">
      <c r="A14" s="237" t="s">
        <v>318</v>
      </c>
    </row>
    <row r="15" spans="1:12" x14ac:dyDescent="0.2">
      <c r="A15" s="257" t="s">
        <v>307</v>
      </c>
    </row>
    <row r="16" spans="1:12" x14ac:dyDescent="0.2">
      <c r="A16" s="258" t="s">
        <v>310</v>
      </c>
      <c r="B16" s="257" t="s">
        <v>311</v>
      </c>
    </row>
    <row r="19" spans="1:13" x14ac:dyDescent="0.2">
      <c r="C19" s="267" t="s">
        <v>319</v>
      </c>
      <c r="D19" s="268"/>
      <c r="E19" s="268"/>
      <c r="F19" s="268"/>
      <c r="G19" s="268"/>
      <c r="H19" s="268"/>
      <c r="I19" s="268"/>
      <c r="J19" s="268"/>
      <c r="K19" s="268"/>
      <c r="L19" s="269"/>
    </row>
    <row r="20" spans="1:13" ht="15" x14ac:dyDescent="0.25">
      <c r="C20" s="270"/>
      <c r="D20" s="268"/>
      <c r="E20" s="268"/>
      <c r="F20" s="268"/>
      <c r="G20" s="268"/>
      <c r="H20" s="268"/>
      <c r="I20" s="268"/>
      <c r="J20" s="268"/>
      <c r="K20" s="268"/>
      <c r="L20" s="52" t="s">
        <v>90</v>
      </c>
      <c r="M20" s="52"/>
    </row>
    <row r="21" spans="1:13" ht="13.5" thickBot="1" x14ac:dyDescent="0.25">
      <c r="C21" s="271" t="s">
        <v>25</v>
      </c>
      <c r="D21" s="272" t="s">
        <v>58</v>
      </c>
      <c r="E21" s="272" t="s">
        <v>59</v>
      </c>
      <c r="F21" s="272" t="s">
        <v>60</v>
      </c>
      <c r="G21" s="6" t="s">
        <v>240</v>
      </c>
      <c r="H21" s="6">
        <v>2016</v>
      </c>
      <c r="I21" s="6">
        <v>2017</v>
      </c>
      <c r="J21" s="6">
        <v>2018</v>
      </c>
      <c r="K21" s="6">
        <v>2019</v>
      </c>
      <c r="L21" s="6">
        <v>2020</v>
      </c>
      <c r="M21" s="6">
        <v>2021</v>
      </c>
    </row>
    <row r="22" spans="1:13" x14ac:dyDescent="0.2">
      <c r="C22" s="12" t="s">
        <v>26</v>
      </c>
      <c r="D22" s="273">
        <v>18974</v>
      </c>
      <c r="E22" s="273">
        <v>21178</v>
      </c>
      <c r="F22" s="273">
        <v>23869</v>
      </c>
      <c r="G22" s="274">
        <v>24357</v>
      </c>
      <c r="H22" s="274">
        <v>24183</v>
      </c>
      <c r="I22" s="274">
        <v>24504</v>
      </c>
      <c r="J22" s="274">
        <v>24983</v>
      </c>
      <c r="K22" s="274">
        <v>23931</v>
      </c>
      <c r="L22" s="274">
        <v>23588</v>
      </c>
      <c r="M22" s="274">
        <v>23163</v>
      </c>
    </row>
    <row r="23" spans="1:13" x14ac:dyDescent="0.2">
      <c r="C23" s="12" t="s">
        <v>27</v>
      </c>
      <c r="D23" s="273">
        <v>19794</v>
      </c>
      <c r="E23" s="273">
        <v>21021</v>
      </c>
      <c r="F23" s="273">
        <v>23449</v>
      </c>
      <c r="G23" s="274">
        <v>23940</v>
      </c>
      <c r="H23" s="274">
        <v>23957</v>
      </c>
      <c r="I23" s="274">
        <v>23850</v>
      </c>
      <c r="J23" s="274">
        <v>23733</v>
      </c>
      <c r="K23" s="274">
        <v>23191</v>
      </c>
      <c r="L23" s="274">
        <v>22661</v>
      </c>
      <c r="M23" s="274">
        <v>22221</v>
      </c>
    </row>
    <row r="24" spans="1:13" x14ac:dyDescent="0.2">
      <c r="C24" s="12" t="s">
        <v>28</v>
      </c>
      <c r="D24" s="273">
        <v>13783</v>
      </c>
      <c r="E24" s="273">
        <v>15014</v>
      </c>
      <c r="F24" s="273">
        <v>17101</v>
      </c>
      <c r="G24" s="274">
        <v>17753</v>
      </c>
      <c r="H24" s="274">
        <v>17639</v>
      </c>
      <c r="I24" s="274">
        <v>17379</v>
      </c>
      <c r="J24" s="274">
        <v>17177</v>
      </c>
      <c r="K24" s="274">
        <v>17092</v>
      </c>
      <c r="L24" s="274">
        <v>16837</v>
      </c>
      <c r="M24" s="274">
        <v>16511</v>
      </c>
    </row>
    <row r="25" spans="1:13" x14ac:dyDescent="0.2">
      <c r="C25" s="12" t="s">
        <v>29</v>
      </c>
      <c r="D25" s="273">
        <v>16210</v>
      </c>
      <c r="E25" s="273">
        <v>17726</v>
      </c>
      <c r="F25" s="273">
        <v>19866</v>
      </c>
      <c r="G25" s="274">
        <v>20195</v>
      </c>
      <c r="H25" s="274">
        <v>20584</v>
      </c>
      <c r="I25" s="274">
        <v>20823</v>
      </c>
      <c r="J25" s="274">
        <v>21161</v>
      </c>
      <c r="K25" s="274">
        <v>20397</v>
      </c>
      <c r="L25" s="274">
        <v>20418</v>
      </c>
      <c r="M25" s="274">
        <v>20631</v>
      </c>
    </row>
    <row r="26" spans="1:13" x14ac:dyDescent="0.2">
      <c r="C26" s="275" t="s">
        <v>21</v>
      </c>
      <c r="D26" s="276">
        <v>68761</v>
      </c>
      <c r="E26" s="276">
        <v>74939</v>
      </c>
      <c r="F26" s="276">
        <v>84285</v>
      </c>
      <c r="G26" s="277">
        <v>86245</v>
      </c>
      <c r="H26" s="277">
        <v>86363</v>
      </c>
      <c r="I26" s="277">
        <v>86556</v>
      </c>
      <c r="J26" s="277">
        <v>87054</v>
      </c>
      <c r="K26" s="277">
        <v>84611</v>
      </c>
      <c r="L26" s="277">
        <v>83504</v>
      </c>
      <c r="M26" s="277">
        <v>82526</v>
      </c>
    </row>
    <row r="27" spans="1:13" x14ac:dyDescent="0.2">
      <c r="C27" s="278" t="s">
        <v>22</v>
      </c>
      <c r="D27" s="279">
        <v>4052081</v>
      </c>
      <c r="E27" s="279">
        <v>4387721</v>
      </c>
      <c r="F27" s="279">
        <v>4922085</v>
      </c>
      <c r="G27" s="280">
        <v>5014437</v>
      </c>
      <c r="H27" s="280">
        <v>5026153</v>
      </c>
      <c r="I27" s="280">
        <v>5047028</v>
      </c>
      <c r="J27" s="280">
        <v>5144440</v>
      </c>
      <c r="K27" s="280">
        <v>4996158</v>
      </c>
      <c r="L27" s="280">
        <v>5039637</v>
      </c>
      <c r="M27" s="280">
        <v>5013215</v>
      </c>
    </row>
    <row r="32" spans="1:13" x14ac:dyDescent="0.2">
      <c r="A32" s="88" t="s">
        <v>33</v>
      </c>
    </row>
  </sheetData>
  <mergeCells count="6">
    <mergeCell ref="A6:B6"/>
    <mergeCell ref="A3:B3"/>
    <mergeCell ref="C3:L3"/>
    <mergeCell ref="A4:B4"/>
    <mergeCell ref="A5:B5"/>
    <mergeCell ref="C5:L5"/>
  </mergeCells>
  <hyperlinks>
    <hyperlink ref="A2" r:id="rId1" display="http://dati.istat.it/OECDStat_Metadata/ShowMetadata.ashx?Dataset=DCIS_POPSTRRES1&amp;ShowOnWeb=true&amp;Lang=it"/>
    <hyperlink ref="A14" r:id="rId2" display="http://dativ7a.istat.it//index.aspx?DatasetCode=DCIS_POPSTRRES1"/>
  </hyperlinks>
  <pageMargins left="0.75" right="0.75" top="1" bottom="1" header="0.5" footer="0.5"/>
  <pageSetup orientation="portrait" horizontalDpi="0" verticalDpi="0"/>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N174"/>
  <sheetViews>
    <sheetView showGridLines="0" topLeftCell="A2" zoomScale="115" zoomScaleNormal="115" workbookViewId="0">
      <selection activeCell="K32" sqref="K32"/>
    </sheetView>
  </sheetViews>
  <sheetFormatPr defaultRowHeight="12.75" x14ac:dyDescent="0.2"/>
  <cols>
    <col min="1" max="1" width="27.42578125" style="282" customWidth="1"/>
    <col min="2" max="9" width="9.140625" style="282"/>
    <col min="10" max="10" width="19.85546875" style="282" customWidth="1"/>
    <col min="11" max="11" width="7.85546875" style="282" bestFit="1" customWidth="1"/>
    <col min="12" max="16384" width="9.140625" style="282"/>
  </cols>
  <sheetData>
    <row r="1" spans="1:14" hidden="1" x14ac:dyDescent="0.2">
      <c r="A1" s="281" t="e">
        <f ca="1">DotStatQuery(#REF!)</f>
        <v>#NAME?</v>
      </c>
    </row>
    <row r="2" spans="1:14" ht="34.5" x14ac:dyDescent="0.2">
      <c r="A2" s="283" t="s">
        <v>320</v>
      </c>
      <c r="K2" s="316" t="s">
        <v>321</v>
      </c>
      <c r="L2" s="284" t="s">
        <v>322</v>
      </c>
    </row>
    <row r="3" spans="1:14" ht="12.75" customHeight="1" x14ac:dyDescent="0.2">
      <c r="A3" s="285" t="s">
        <v>276</v>
      </c>
      <c r="B3" s="365" t="s">
        <v>277</v>
      </c>
      <c r="C3" s="366"/>
      <c r="D3" s="366"/>
      <c r="E3" s="366"/>
      <c r="F3" s="367"/>
      <c r="J3" s="286" t="s">
        <v>323</v>
      </c>
      <c r="K3" s="287">
        <v>24020</v>
      </c>
      <c r="L3" s="288">
        <f>K3/$K$13*100</f>
        <v>29.105978721857355</v>
      </c>
    </row>
    <row r="4" spans="1:14" x14ac:dyDescent="0.2">
      <c r="A4" s="285" t="s">
        <v>275</v>
      </c>
      <c r="B4" s="365" t="s">
        <v>236</v>
      </c>
      <c r="C4" s="366"/>
      <c r="D4" s="366"/>
      <c r="E4" s="366"/>
      <c r="F4" s="367"/>
      <c r="J4" s="286" t="s">
        <v>324</v>
      </c>
      <c r="K4" s="287">
        <v>10394</v>
      </c>
      <c r="L4" s="288">
        <f t="shared" ref="L4:L13" si="0">K4/$K$13*100</f>
        <v>12.594818602622205</v>
      </c>
    </row>
    <row r="5" spans="1:14" x14ac:dyDescent="0.2">
      <c r="A5" s="285" t="s">
        <v>25</v>
      </c>
      <c r="B5" s="365" t="s">
        <v>21</v>
      </c>
      <c r="C5" s="366"/>
      <c r="D5" s="366"/>
      <c r="E5" s="366"/>
      <c r="F5" s="367"/>
      <c r="J5" s="286" t="s">
        <v>325</v>
      </c>
      <c r="K5" s="287">
        <v>7590</v>
      </c>
      <c r="L5" s="288">
        <f t="shared" si="0"/>
        <v>9.1971015195211212</v>
      </c>
    </row>
    <row r="6" spans="1:14" x14ac:dyDescent="0.2">
      <c r="A6" s="289" t="s">
        <v>239</v>
      </c>
      <c r="B6" s="206" t="s">
        <v>242</v>
      </c>
      <c r="C6" s="206" t="s">
        <v>243</v>
      </c>
      <c r="D6" s="206" t="s">
        <v>244</v>
      </c>
      <c r="E6" s="206" t="s">
        <v>61</v>
      </c>
      <c r="F6" s="206" t="s">
        <v>245</v>
      </c>
      <c r="J6" s="286" t="s">
        <v>326</v>
      </c>
      <c r="K6" s="287">
        <v>3701</v>
      </c>
      <c r="L6" s="288">
        <f t="shared" si="0"/>
        <v>4.484647262680852</v>
      </c>
    </row>
    <row r="7" spans="1:14" x14ac:dyDescent="0.2">
      <c r="A7" s="290" t="s">
        <v>327</v>
      </c>
      <c r="B7" s="291">
        <v>86556</v>
      </c>
      <c r="C7" s="291">
        <v>87054</v>
      </c>
      <c r="D7" s="291">
        <v>84611</v>
      </c>
      <c r="E7" s="291">
        <v>83504</v>
      </c>
      <c r="F7" s="292">
        <v>82526</v>
      </c>
      <c r="J7" s="286" t="s">
        <v>328</v>
      </c>
      <c r="K7" s="287">
        <v>3552</v>
      </c>
      <c r="L7" s="288">
        <f t="shared" si="0"/>
        <v>4.3040981024162077</v>
      </c>
    </row>
    <row r="8" spans="1:14" x14ac:dyDescent="0.2">
      <c r="A8" s="290" t="s">
        <v>329</v>
      </c>
      <c r="B8" s="293" t="s">
        <v>296</v>
      </c>
      <c r="C8" s="293">
        <v>1</v>
      </c>
      <c r="D8" s="293">
        <v>2</v>
      </c>
      <c r="E8" s="293">
        <v>3</v>
      </c>
      <c r="F8" s="293" t="s">
        <v>296</v>
      </c>
      <c r="J8" s="286" t="s">
        <v>330</v>
      </c>
      <c r="K8" s="287">
        <v>3242</v>
      </c>
      <c r="L8" s="288">
        <f t="shared" si="0"/>
        <v>3.9284589099192981</v>
      </c>
    </row>
    <row r="9" spans="1:14" ht="21" x14ac:dyDescent="0.2">
      <c r="A9" s="290" t="s">
        <v>331</v>
      </c>
      <c r="B9" s="291">
        <v>3</v>
      </c>
      <c r="C9" s="291">
        <v>3</v>
      </c>
      <c r="D9" s="291" t="s">
        <v>296</v>
      </c>
      <c r="E9" s="291" t="s">
        <v>296</v>
      </c>
      <c r="F9" s="291" t="s">
        <v>296</v>
      </c>
      <c r="J9" s="286" t="s">
        <v>332</v>
      </c>
      <c r="K9" s="287">
        <v>2348</v>
      </c>
      <c r="L9" s="288">
        <f t="shared" si="0"/>
        <v>2.845163948331435</v>
      </c>
    </row>
    <row r="10" spans="1:14" x14ac:dyDescent="0.2">
      <c r="A10" s="290" t="s">
        <v>333</v>
      </c>
      <c r="B10" s="293" t="s">
        <v>296</v>
      </c>
      <c r="C10" s="293" t="s">
        <v>296</v>
      </c>
      <c r="D10" s="293">
        <v>1</v>
      </c>
      <c r="E10" s="293">
        <v>1</v>
      </c>
      <c r="F10" s="293" t="s">
        <v>296</v>
      </c>
      <c r="J10" s="286" t="s">
        <v>334</v>
      </c>
      <c r="K10" s="287">
        <v>2284</v>
      </c>
      <c r="L10" s="288">
        <f t="shared" si="0"/>
        <v>2.7676126311707825</v>
      </c>
    </row>
    <row r="11" spans="1:14" x14ac:dyDescent="0.2">
      <c r="A11" s="290" t="s">
        <v>335</v>
      </c>
      <c r="B11" s="293">
        <v>1</v>
      </c>
      <c r="C11" s="293" t="s">
        <v>296</v>
      </c>
      <c r="D11" s="293" t="s">
        <v>296</v>
      </c>
      <c r="E11" s="293" t="s">
        <v>296</v>
      </c>
      <c r="F11" s="293" t="s">
        <v>296</v>
      </c>
      <c r="J11" s="286" t="s">
        <v>336</v>
      </c>
      <c r="K11" s="287">
        <v>1805</v>
      </c>
      <c r="L11" s="288">
        <f t="shared" si="0"/>
        <v>2.1871894917965249</v>
      </c>
    </row>
    <row r="12" spans="1:14" x14ac:dyDescent="0.2">
      <c r="A12" s="290" t="s">
        <v>337</v>
      </c>
      <c r="B12" s="293" t="s">
        <v>296</v>
      </c>
      <c r="C12" s="293">
        <v>1</v>
      </c>
      <c r="D12" s="293">
        <v>1</v>
      </c>
      <c r="E12" s="293" t="s">
        <v>296</v>
      </c>
      <c r="F12" s="293" t="s">
        <v>296</v>
      </c>
      <c r="J12" s="294" t="s">
        <v>338</v>
      </c>
      <c r="K12" s="287">
        <v>23590</v>
      </c>
      <c r="L12" s="288">
        <f t="shared" si="0"/>
        <v>28.584930809684224</v>
      </c>
    </row>
    <row r="13" spans="1:14" ht="15" x14ac:dyDescent="0.25">
      <c r="A13" s="290" t="s">
        <v>339</v>
      </c>
      <c r="B13" s="293">
        <v>1</v>
      </c>
      <c r="C13" s="293">
        <v>1</v>
      </c>
      <c r="D13" s="293">
        <v>1</v>
      </c>
      <c r="E13" s="293">
        <v>1</v>
      </c>
      <c r="F13" s="293" t="s">
        <v>296</v>
      </c>
      <c r="J13" s="295" t="s">
        <v>38</v>
      </c>
      <c r="K13" s="296">
        <f>SUM(K3:K12)</f>
        <v>82526</v>
      </c>
      <c r="L13" s="288">
        <f t="shared" si="0"/>
        <v>100</v>
      </c>
      <c r="N13" s="2" t="s">
        <v>340</v>
      </c>
    </row>
    <row r="14" spans="1:14" x14ac:dyDescent="0.2">
      <c r="A14" s="290" t="s">
        <v>341</v>
      </c>
      <c r="B14" s="293">
        <v>2</v>
      </c>
      <c r="C14" s="293">
        <v>1</v>
      </c>
      <c r="D14" s="293">
        <v>1</v>
      </c>
      <c r="E14" s="293" t="s">
        <v>296</v>
      </c>
      <c r="F14" s="293" t="s">
        <v>296</v>
      </c>
    </row>
    <row r="15" spans="1:14" x14ac:dyDescent="0.2">
      <c r="A15" s="290" t="s">
        <v>342</v>
      </c>
      <c r="B15" s="293">
        <v>2</v>
      </c>
      <c r="C15" s="293">
        <v>2</v>
      </c>
      <c r="D15" s="293">
        <v>2</v>
      </c>
      <c r="E15" s="293" t="s">
        <v>296</v>
      </c>
      <c r="F15" s="293" t="s">
        <v>296</v>
      </c>
    </row>
    <row r="16" spans="1:14" x14ac:dyDescent="0.2">
      <c r="A16" s="290" t="s">
        <v>343</v>
      </c>
      <c r="B16" s="291" t="s">
        <v>296</v>
      </c>
      <c r="C16" s="291" t="s">
        <v>296</v>
      </c>
      <c r="D16" s="291">
        <v>1</v>
      </c>
      <c r="E16" s="291" t="s">
        <v>296</v>
      </c>
      <c r="F16" s="291" t="s">
        <v>296</v>
      </c>
    </row>
    <row r="17" spans="1:14" ht="13.5" thickBot="1" x14ac:dyDescent="0.25">
      <c r="A17" s="297" t="s">
        <v>344</v>
      </c>
      <c r="B17" s="298">
        <v>1</v>
      </c>
      <c r="C17" s="298">
        <v>1</v>
      </c>
      <c r="D17" s="298">
        <v>1</v>
      </c>
      <c r="E17" s="298">
        <v>1</v>
      </c>
      <c r="F17" s="298" t="s">
        <v>296</v>
      </c>
    </row>
    <row r="18" spans="1:14" x14ac:dyDescent="0.2">
      <c r="A18" s="299" t="s">
        <v>345</v>
      </c>
      <c r="B18" s="300">
        <v>27031</v>
      </c>
      <c r="C18" s="300">
        <v>26703</v>
      </c>
      <c r="D18" s="300">
        <v>25120</v>
      </c>
      <c r="E18" s="300">
        <v>24431</v>
      </c>
      <c r="F18" s="301">
        <v>24020</v>
      </c>
    </row>
    <row r="19" spans="1:14" x14ac:dyDescent="0.2">
      <c r="A19" s="302" t="s">
        <v>346</v>
      </c>
      <c r="B19" s="293">
        <v>12196</v>
      </c>
      <c r="C19" s="293">
        <v>11927</v>
      </c>
      <c r="D19" s="293">
        <v>11186</v>
      </c>
      <c r="E19" s="293">
        <v>10855</v>
      </c>
      <c r="F19" s="303">
        <v>10394</v>
      </c>
    </row>
    <row r="20" spans="1:14" x14ac:dyDescent="0.2">
      <c r="A20" s="302" t="s">
        <v>347</v>
      </c>
      <c r="B20" s="293">
        <v>7323</v>
      </c>
      <c r="C20" s="293">
        <v>7407</v>
      </c>
      <c r="D20" s="293">
        <v>7343</v>
      </c>
      <c r="E20" s="293">
        <v>7623</v>
      </c>
      <c r="F20" s="303">
        <v>7590</v>
      </c>
    </row>
    <row r="21" spans="1:14" x14ac:dyDescent="0.2">
      <c r="A21" s="302" t="s">
        <v>348</v>
      </c>
      <c r="B21" s="291">
        <v>4266</v>
      </c>
      <c r="C21" s="291">
        <v>4306</v>
      </c>
      <c r="D21" s="291">
        <v>4061</v>
      </c>
      <c r="E21" s="291">
        <v>3956</v>
      </c>
      <c r="F21" s="304">
        <v>3701</v>
      </c>
    </row>
    <row r="22" spans="1:14" x14ac:dyDescent="0.2">
      <c r="A22" s="302" t="s">
        <v>349</v>
      </c>
      <c r="B22" s="291">
        <v>3853</v>
      </c>
      <c r="C22" s="291">
        <v>3837</v>
      </c>
      <c r="D22" s="291">
        <v>3636</v>
      </c>
      <c r="E22" s="291">
        <v>3613</v>
      </c>
      <c r="F22" s="304">
        <v>3552</v>
      </c>
    </row>
    <row r="23" spans="1:14" ht="21" x14ac:dyDescent="0.2">
      <c r="A23" s="302" t="s">
        <v>350</v>
      </c>
      <c r="B23" s="293">
        <v>4526</v>
      </c>
      <c r="C23" s="293">
        <v>4371</v>
      </c>
      <c r="D23" s="293">
        <v>3920</v>
      </c>
      <c r="E23" s="293">
        <v>3487</v>
      </c>
      <c r="F23" s="303">
        <v>3242</v>
      </c>
    </row>
    <row r="24" spans="1:14" x14ac:dyDescent="0.2">
      <c r="A24" s="302" t="s">
        <v>351</v>
      </c>
      <c r="B24" s="293">
        <v>2732</v>
      </c>
      <c r="C24" s="293">
        <v>2680</v>
      </c>
      <c r="D24" s="293">
        <v>2478</v>
      </c>
      <c r="E24" s="293">
        <v>2385</v>
      </c>
      <c r="F24" s="303">
        <v>2348</v>
      </c>
    </row>
    <row r="25" spans="1:14" x14ac:dyDescent="0.2">
      <c r="A25" s="302" t="s">
        <v>352</v>
      </c>
      <c r="B25" s="293">
        <v>1996</v>
      </c>
      <c r="C25" s="293">
        <v>2109</v>
      </c>
      <c r="D25" s="293">
        <v>2222</v>
      </c>
      <c r="E25" s="293">
        <v>2322</v>
      </c>
      <c r="F25" s="303">
        <v>2284</v>
      </c>
    </row>
    <row r="26" spans="1:14" ht="13.5" thickBot="1" x14ac:dyDescent="0.25">
      <c r="A26" s="305" t="s">
        <v>353</v>
      </c>
      <c r="B26" s="306">
        <v>1198</v>
      </c>
      <c r="C26" s="306">
        <v>1514</v>
      </c>
      <c r="D26" s="306">
        <v>1845</v>
      </c>
      <c r="E26" s="306">
        <v>1777</v>
      </c>
      <c r="F26" s="307">
        <v>1805</v>
      </c>
      <c r="G26" s="308">
        <f>SUM(F18:F26)</f>
        <v>58936</v>
      </c>
      <c r="I26" s="309" t="s">
        <v>338</v>
      </c>
      <c r="J26" s="310">
        <f>F7-G26</f>
        <v>23590</v>
      </c>
    </row>
    <row r="27" spans="1:14" x14ac:dyDescent="0.2">
      <c r="A27" s="311" t="s">
        <v>354</v>
      </c>
      <c r="B27" s="312">
        <v>1778</v>
      </c>
      <c r="C27" s="312">
        <v>1688</v>
      </c>
      <c r="D27" s="312">
        <v>1571</v>
      </c>
      <c r="E27" s="312">
        <v>1450</v>
      </c>
      <c r="F27" s="312">
        <v>1363</v>
      </c>
    </row>
    <row r="28" spans="1:14" x14ac:dyDescent="0.2">
      <c r="A28" s="290" t="s">
        <v>355</v>
      </c>
      <c r="B28" s="291">
        <v>811</v>
      </c>
      <c r="C28" s="291">
        <v>917</v>
      </c>
      <c r="D28" s="291">
        <v>1155</v>
      </c>
      <c r="E28" s="291">
        <v>1198</v>
      </c>
      <c r="F28" s="291">
        <v>1321</v>
      </c>
    </row>
    <row r="29" spans="1:14" x14ac:dyDescent="0.2">
      <c r="A29" s="290" t="s">
        <v>356</v>
      </c>
      <c r="B29" s="293">
        <v>898</v>
      </c>
      <c r="C29" s="293">
        <v>914</v>
      </c>
      <c r="D29" s="293">
        <v>1006</v>
      </c>
      <c r="E29" s="293">
        <v>1146</v>
      </c>
      <c r="F29" s="293">
        <v>1288</v>
      </c>
    </row>
    <row r="30" spans="1:14" x14ac:dyDescent="0.2">
      <c r="A30" s="290" t="s">
        <v>357</v>
      </c>
      <c r="B30" s="291">
        <v>1470</v>
      </c>
      <c r="C30" s="291">
        <v>1444</v>
      </c>
      <c r="D30" s="291">
        <v>1347</v>
      </c>
      <c r="E30" s="291">
        <v>1276</v>
      </c>
      <c r="F30" s="291">
        <v>1240</v>
      </c>
    </row>
    <row r="31" spans="1:14" x14ac:dyDescent="0.2">
      <c r="A31" s="290" t="s">
        <v>358</v>
      </c>
      <c r="B31" s="291">
        <v>944</v>
      </c>
      <c r="C31" s="291">
        <v>1069</v>
      </c>
      <c r="D31" s="291">
        <v>1236</v>
      </c>
      <c r="E31" s="291">
        <v>1235</v>
      </c>
      <c r="F31" s="291">
        <v>1208</v>
      </c>
      <c r="N31" s="282" t="s">
        <v>102</v>
      </c>
    </row>
    <row r="32" spans="1:14" x14ac:dyDescent="0.2">
      <c r="A32" s="290" t="s">
        <v>359</v>
      </c>
      <c r="B32" s="291">
        <v>525</v>
      </c>
      <c r="C32" s="291">
        <v>630</v>
      </c>
      <c r="D32" s="291">
        <v>804</v>
      </c>
      <c r="E32" s="291">
        <v>960</v>
      </c>
      <c r="F32" s="291">
        <v>1036</v>
      </c>
    </row>
    <row r="33" spans="1:6" x14ac:dyDescent="0.2">
      <c r="A33" s="290" t="s">
        <v>360</v>
      </c>
      <c r="B33" s="293">
        <v>916</v>
      </c>
      <c r="C33" s="293">
        <v>910</v>
      </c>
      <c r="D33" s="293">
        <v>876</v>
      </c>
      <c r="E33" s="293">
        <v>880</v>
      </c>
      <c r="F33" s="293">
        <v>883</v>
      </c>
    </row>
    <row r="34" spans="1:6" x14ac:dyDescent="0.2">
      <c r="A34" s="290" t="s">
        <v>361</v>
      </c>
      <c r="B34" s="293">
        <v>870</v>
      </c>
      <c r="C34" s="293">
        <v>890</v>
      </c>
      <c r="D34" s="293">
        <v>981</v>
      </c>
      <c r="E34" s="293">
        <v>1004</v>
      </c>
      <c r="F34" s="293">
        <v>872</v>
      </c>
    </row>
    <row r="35" spans="1:6" x14ac:dyDescent="0.2">
      <c r="A35" s="290" t="s">
        <v>362</v>
      </c>
      <c r="B35" s="293">
        <v>760</v>
      </c>
      <c r="C35" s="293">
        <v>750</v>
      </c>
      <c r="D35" s="293">
        <v>747</v>
      </c>
      <c r="E35" s="293">
        <v>790</v>
      </c>
      <c r="F35" s="293">
        <v>822</v>
      </c>
    </row>
    <row r="36" spans="1:6" x14ac:dyDescent="0.2">
      <c r="A36" s="290" t="s">
        <v>363</v>
      </c>
      <c r="B36" s="291">
        <v>807</v>
      </c>
      <c r="C36" s="291">
        <v>803</v>
      </c>
      <c r="D36" s="291">
        <v>749</v>
      </c>
      <c r="E36" s="291">
        <v>761</v>
      </c>
      <c r="F36" s="291">
        <v>709</v>
      </c>
    </row>
    <row r="37" spans="1:6" x14ac:dyDescent="0.2">
      <c r="A37" s="290" t="s">
        <v>364</v>
      </c>
      <c r="B37" s="293">
        <v>681</v>
      </c>
      <c r="C37" s="293">
        <v>675</v>
      </c>
      <c r="D37" s="293">
        <v>702</v>
      </c>
      <c r="E37" s="293">
        <v>693</v>
      </c>
      <c r="F37" s="293">
        <v>708</v>
      </c>
    </row>
    <row r="38" spans="1:6" x14ac:dyDescent="0.2">
      <c r="A38" s="290" t="s">
        <v>365</v>
      </c>
      <c r="B38" s="291">
        <v>618</v>
      </c>
      <c r="C38" s="291">
        <v>620</v>
      </c>
      <c r="D38" s="291">
        <v>604</v>
      </c>
      <c r="E38" s="291">
        <v>665</v>
      </c>
      <c r="F38" s="291">
        <v>675</v>
      </c>
    </row>
    <row r="39" spans="1:6" x14ac:dyDescent="0.2">
      <c r="A39" s="290" t="s">
        <v>366</v>
      </c>
      <c r="B39" s="291">
        <v>606</v>
      </c>
      <c r="C39" s="291">
        <v>599</v>
      </c>
      <c r="D39" s="291">
        <v>577</v>
      </c>
      <c r="E39" s="291">
        <v>626</v>
      </c>
      <c r="F39" s="291">
        <v>629</v>
      </c>
    </row>
    <row r="40" spans="1:6" x14ac:dyDescent="0.2">
      <c r="A40" s="290" t="s">
        <v>367</v>
      </c>
      <c r="B40" s="293">
        <v>718</v>
      </c>
      <c r="C40" s="293">
        <v>667</v>
      </c>
      <c r="D40" s="293">
        <v>601</v>
      </c>
      <c r="E40" s="293">
        <v>568</v>
      </c>
      <c r="F40" s="293">
        <v>548</v>
      </c>
    </row>
    <row r="41" spans="1:6" x14ac:dyDescent="0.2">
      <c r="A41" s="290" t="s">
        <v>368</v>
      </c>
      <c r="B41" s="291">
        <v>533</v>
      </c>
      <c r="C41" s="291">
        <v>521</v>
      </c>
      <c r="D41" s="291">
        <v>480</v>
      </c>
      <c r="E41" s="291">
        <v>490</v>
      </c>
      <c r="F41" s="291">
        <v>503</v>
      </c>
    </row>
    <row r="42" spans="1:6" x14ac:dyDescent="0.2">
      <c r="A42" s="290" t="s">
        <v>369</v>
      </c>
      <c r="B42" s="293">
        <v>450</v>
      </c>
      <c r="C42" s="293">
        <v>444</v>
      </c>
      <c r="D42" s="293">
        <v>430</v>
      </c>
      <c r="E42" s="293">
        <v>432</v>
      </c>
      <c r="F42" s="293">
        <v>453</v>
      </c>
    </row>
    <row r="43" spans="1:6" x14ac:dyDescent="0.2">
      <c r="A43" s="290" t="s">
        <v>370</v>
      </c>
      <c r="B43" s="291">
        <v>334</v>
      </c>
      <c r="C43" s="291">
        <v>362</v>
      </c>
      <c r="D43" s="291">
        <v>366</v>
      </c>
      <c r="E43" s="291">
        <v>397</v>
      </c>
      <c r="F43" s="291">
        <v>424</v>
      </c>
    </row>
    <row r="44" spans="1:6" x14ac:dyDescent="0.2">
      <c r="A44" s="290" t="s">
        <v>371</v>
      </c>
      <c r="B44" s="293">
        <v>456</v>
      </c>
      <c r="C44" s="293">
        <v>454</v>
      </c>
      <c r="D44" s="293">
        <v>421</v>
      </c>
      <c r="E44" s="293">
        <v>433</v>
      </c>
      <c r="F44" s="293">
        <v>420</v>
      </c>
    </row>
    <row r="45" spans="1:6" x14ac:dyDescent="0.2">
      <c r="A45" s="290" t="s">
        <v>372</v>
      </c>
      <c r="B45" s="291">
        <v>262</v>
      </c>
      <c r="C45" s="291">
        <v>292</v>
      </c>
      <c r="D45" s="291">
        <v>302</v>
      </c>
      <c r="E45" s="291">
        <v>318</v>
      </c>
      <c r="F45" s="291">
        <v>354</v>
      </c>
    </row>
    <row r="46" spans="1:6" x14ac:dyDescent="0.2">
      <c r="A46" s="290" t="s">
        <v>373</v>
      </c>
      <c r="B46" s="291">
        <v>142</v>
      </c>
      <c r="C46" s="291">
        <v>233</v>
      </c>
      <c r="D46" s="291">
        <v>348</v>
      </c>
      <c r="E46" s="291">
        <v>333</v>
      </c>
      <c r="F46" s="291">
        <v>351</v>
      </c>
    </row>
    <row r="47" spans="1:6" x14ac:dyDescent="0.2">
      <c r="A47" s="290" t="s">
        <v>374</v>
      </c>
      <c r="B47" s="293">
        <v>269</v>
      </c>
      <c r="C47" s="293">
        <v>276</v>
      </c>
      <c r="D47" s="293">
        <v>287</v>
      </c>
      <c r="E47" s="293">
        <v>287</v>
      </c>
      <c r="F47" s="293">
        <v>301</v>
      </c>
    </row>
    <row r="48" spans="1:6" x14ac:dyDescent="0.2">
      <c r="A48" s="290" t="s">
        <v>375</v>
      </c>
      <c r="B48" s="293">
        <v>277</v>
      </c>
      <c r="C48" s="293">
        <v>261</v>
      </c>
      <c r="D48" s="293">
        <v>259</v>
      </c>
      <c r="E48" s="293">
        <v>294</v>
      </c>
      <c r="F48" s="293">
        <v>295</v>
      </c>
    </row>
    <row r="49" spans="1:6" x14ac:dyDescent="0.2">
      <c r="A49" s="290" t="s">
        <v>376</v>
      </c>
      <c r="B49" s="291">
        <v>263</v>
      </c>
      <c r="C49" s="291">
        <v>263</v>
      </c>
      <c r="D49" s="291">
        <v>250</v>
      </c>
      <c r="E49" s="291">
        <v>263</v>
      </c>
      <c r="F49" s="291">
        <v>295</v>
      </c>
    </row>
    <row r="50" spans="1:6" x14ac:dyDescent="0.2">
      <c r="A50" s="290" t="s">
        <v>377</v>
      </c>
      <c r="B50" s="291">
        <v>89</v>
      </c>
      <c r="C50" s="291">
        <v>88</v>
      </c>
      <c r="D50" s="291">
        <v>107</v>
      </c>
      <c r="E50" s="291">
        <v>204</v>
      </c>
      <c r="F50" s="291">
        <v>288</v>
      </c>
    </row>
    <row r="51" spans="1:6" x14ac:dyDescent="0.2">
      <c r="A51" s="290" t="s">
        <v>378</v>
      </c>
      <c r="B51" s="291">
        <v>168</v>
      </c>
      <c r="C51" s="291">
        <v>313</v>
      </c>
      <c r="D51" s="291">
        <v>344</v>
      </c>
      <c r="E51" s="291">
        <v>299</v>
      </c>
      <c r="F51" s="291">
        <v>286</v>
      </c>
    </row>
    <row r="52" spans="1:6" x14ac:dyDescent="0.2">
      <c r="A52" s="290" t="s">
        <v>379</v>
      </c>
      <c r="B52" s="293">
        <v>272</v>
      </c>
      <c r="C52" s="293">
        <v>278</v>
      </c>
      <c r="D52" s="293">
        <v>268</v>
      </c>
      <c r="E52" s="293">
        <v>257</v>
      </c>
      <c r="F52" s="293">
        <v>271</v>
      </c>
    </row>
    <row r="53" spans="1:6" x14ac:dyDescent="0.2">
      <c r="A53" s="290" t="s">
        <v>380</v>
      </c>
      <c r="B53" s="291">
        <v>270</v>
      </c>
      <c r="C53" s="291">
        <v>247</v>
      </c>
      <c r="D53" s="291">
        <v>249</v>
      </c>
      <c r="E53" s="291">
        <v>240</v>
      </c>
      <c r="F53" s="291">
        <v>255</v>
      </c>
    </row>
    <row r="54" spans="1:6" x14ac:dyDescent="0.2">
      <c r="A54" s="290" t="s">
        <v>381</v>
      </c>
      <c r="B54" s="291">
        <v>242</v>
      </c>
      <c r="C54" s="291">
        <v>238</v>
      </c>
      <c r="D54" s="291">
        <v>232</v>
      </c>
      <c r="E54" s="291">
        <v>235</v>
      </c>
      <c r="F54" s="291">
        <v>242</v>
      </c>
    </row>
    <row r="55" spans="1:6" x14ac:dyDescent="0.2">
      <c r="A55" s="290" t="s">
        <v>382</v>
      </c>
      <c r="B55" s="293">
        <v>78</v>
      </c>
      <c r="C55" s="293">
        <v>191</v>
      </c>
      <c r="D55" s="293">
        <v>289</v>
      </c>
      <c r="E55" s="293">
        <v>248</v>
      </c>
      <c r="F55" s="293">
        <v>239</v>
      </c>
    </row>
    <row r="56" spans="1:6" x14ac:dyDescent="0.2">
      <c r="A56" s="290" t="s">
        <v>383</v>
      </c>
      <c r="B56" s="291">
        <v>247</v>
      </c>
      <c r="C56" s="291">
        <v>228</v>
      </c>
      <c r="D56" s="291">
        <v>207</v>
      </c>
      <c r="E56" s="291">
        <v>213</v>
      </c>
      <c r="F56" s="291">
        <v>218</v>
      </c>
    </row>
    <row r="57" spans="1:6" x14ac:dyDescent="0.2">
      <c r="A57" s="290" t="s">
        <v>384</v>
      </c>
      <c r="B57" s="291">
        <v>196</v>
      </c>
      <c r="C57" s="291">
        <v>200</v>
      </c>
      <c r="D57" s="291">
        <v>202</v>
      </c>
      <c r="E57" s="291">
        <v>188</v>
      </c>
      <c r="F57" s="291">
        <v>196</v>
      </c>
    </row>
    <row r="58" spans="1:6" x14ac:dyDescent="0.2">
      <c r="A58" s="290" t="s">
        <v>385</v>
      </c>
      <c r="B58" s="293">
        <v>162</v>
      </c>
      <c r="C58" s="293">
        <v>160</v>
      </c>
      <c r="D58" s="293">
        <v>161</v>
      </c>
      <c r="E58" s="293">
        <v>161</v>
      </c>
      <c r="F58" s="293">
        <v>181</v>
      </c>
    </row>
    <row r="59" spans="1:6" x14ac:dyDescent="0.2">
      <c r="A59" s="290" t="s">
        <v>386</v>
      </c>
      <c r="B59" s="293">
        <v>105</v>
      </c>
      <c r="C59" s="293">
        <v>165</v>
      </c>
      <c r="D59" s="293">
        <v>206</v>
      </c>
      <c r="E59" s="293">
        <v>179</v>
      </c>
      <c r="F59" s="293">
        <v>180</v>
      </c>
    </row>
    <row r="60" spans="1:6" x14ac:dyDescent="0.2">
      <c r="A60" s="290" t="s">
        <v>387</v>
      </c>
      <c r="B60" s="293">
        <v>314</v>
      </c>
      <c r="C60" s="293">
        <v>308</v>
      </c>
      <c r="D60" s="293">
        <v>259</v>
      </c>
      <c r="E60" s="293">
        <v>201</v>
      </c>
      <c r="F60" s="293">
        <v>178</v>
      </c>
    </row>
    <row r="61" spans="1:6" x14ac:dyDescent="0.2">
      <c r="A61" s="290" t="s">
        <v>388</v>
      </c>
      <c r="B61" s="293">
        <v>187</v>
      </c>
      <c r="C61" s="293">
        <v>183</v>
      </c>
      <c r="D61" s="293">
        <v>177</v>
      </c>
      <c r="E61" s="293">
        <v>161</v>
      </c>
      <c r="F61" s="293">
        <v>169</v>
      </c>
    </row>
    <row r="62" spans="1:6" ht="21" x14ac:dyDescent="0.2">
      <c r="A62" s="290" t="s">
        <v>389</v>
      </c>
      <c r="B62" s="293">
        <v>139</v>
      </c>
      <c r="C62" s="293">
        <v>143</v>
      </c>
      <c r="D62" s="293">
        <v>149</v>
      </c>
      <c r="E62" s="293">
        <v>149</v>
      </c>
      <c r="F62" s="293">
        <v>157</v>
      </c>
    </row>
    <row r="63" spans="1:6" x14ac:dyDescent="0.2">
      <c r="A63" s="290" t="s">
        <v>390</v>
      </c>
      <c r="B63" s="293">
        <v>152</v>
      </c>
      <c r="C63" s="293">
        <v>160</v>
      </c>
      <c r="D63" s="293">
        <v>155</v>
      </c>
      <c r="E63" s="293">
        <v>142</v>
      </c>
      <c r="F63" s="293">
        <v>149</v>
      </c>
    </row>
    <row r="64" spans="1:6" x14ac:dyDescent="0.2">
      <c r="A64" s="290" t="s">
        <v>391</v>
      </c>
      <c r="B64" s="293">
        <v>51</v>
      </c>
      <c r="C64" s="293">
        <v>139</v>
      </c>
      <c r="D64" s="293">
        <v>202</v>
      </c>
      <c r="E64" s="293">
        <v>156</v>
      </c>
      <c r="F64" s="293">
        <v>148</v>
      </c>
    </row>
    <row r="65" spans="1:6" x14ac:dyDescent="0.2">
      <c r="A65" s="290" t="s">
        <v>392</v>
      </c>
      <c r="B65" s="291">
        <v>179</v>
      </c>
      <c r="C65" s="291">
        <v>164</v>
      </c>
      <c r="D65" s="291">
        <v>140</v>
      </c>
      <c r="E65" s="291">
        <v>142</v>
      </c>
      <c r="F65" s="291">
        <v>143</v>
      </c>
    </row>
    <row r="66" spans="1:6" x14ac:dyDescent="0.2">
      <c r="A66" s="290" t="s">
        <v>393</v>
      </c>
      <c r="B66" s="293">
        <v>143</v>
      </c>
      <c r="C66" s="293">
        <v>144</v>
      </c>
      <c r="D66" s="293">
        <v>134</v>
      </c>
      <c r="E66" s="293">
        <v>138</v>
      </c>
      <c r="F66" s="293">
        <v>137</v>
      </c>
    </row>
    <row r="67" spans="1:6" x14ac:dyDescent="0.2">
      <c r="A67" s="290" t="s">
        <v>394</v>
      </c>
      <c r="B67" s="291">
        <v>127</v>
      </c>
      <c r="C67" s="291">
        <v>124</v>
      </c>
      <c r="D67" s="291">
        <v>133</v>
      </c>
      <c r="E67" s="291">
        <v>131</v>
      </c>
      <c r="F67" s="291">
        <v>134</v>
      </c>
    </row>
    <row r="68" spans="1:6" x14ac:dyDescent="0.2">
      <c r="A68" s="290" t="s">
        <v>395</v>
      </c>
      <c r="B68" s="293">
        <v>129</v>
      </c>
      <c r="C68" s="293">
        <v>121</v>
      </c>
      <c r="D68" s="293">
        <v>113</v>
      </c>
      <c r="E68" s="293">
        <v>121</v>
      </c>
      <c r="F68" s="293">
        <v>131</v>
      </c>
    </row>
    <row r="69" spans="1:6" x14ac:dyDescent="0.2">
      <c r="A69" s="290" t="s">
        <v>396</v>
      </c>
      <c r="B69" s="291">
        <v>127</v>
      </c>
      <c r="C69" s="291">
        <v>126</v>
      </c>
      <c r="D69" s="291">
        <v>110</v>
      </c>
      <c r="E69" s="291">
        <v>112</v>
      </c>
      <c r="F69" s="291">
        <v>122</v>
      </c>
    </row>
    <row r="70" spans="1:6" x14ac:dyDescent="0.2">
      <c r="A70" s="290" t="s">
        <v>397</v>
      </c>
      <c r="B70" s="291">
        <v>94</v>
      </c>
      <c r="C70" s="291">
        <v>98</v>
      </c>
      <c r="D70" s="291">
        <v>94</v>
      </c>
      <c r="E70" s="291">
        <v>103</v>
      </c>
      <c r="F70" s="291">
        <v>120</v>
      </c>
    </row>
    <row r="71" spans="1:6" x14ac:dyDescent="0.2">
      <c r="A71" s="290" t="s">
        <v>398</v>
      </c>
      <c r="B71" s="291">
        <v>49</v>
      </c>
      <c r="C71" s="291">
        <v>90</v>
      </c>
      <c r="D71" s="291">
        <v>77</v>
      </c>
      <c r="E71" s="291">
        <v>91</v>
      </c>
      <c r="F71" s="291">
        <v>118</v>
      </c>
    </row>
    <row r="72" spans="1:6" x14ac:dyDescent="0.2">
      <c r="A72" s="290" t="s">
        <v>399</v>
      </c>
      <c r="B72" s="293">
        <v>103</v>
      </c>
      <c r="C72" s="293">
        <v>102</v>
      </c>
      <c r="D72" s="293">
        <v>99</v>
      </c>
      <c r="E72" s="293">
        <v>99</v>
      </c>
      <c r="F72" s="293">
        <v>109</v>
      </c>
    </row>
    <row r="73" spans="1:6" x14ac:dyDescent="0.2">
      <c r="A73" s="290" t="s">
        <v>400</v>
      </c>
      <c r="B73" s="293">
        <v>108</v>
      </c>
      <c r="C73" s="293">
        <v>99</v>
      </c>
      <c r="D73" s="293">
        <v>102</v>
      </c>
      <c r="E73" s="293">
        <v>99</v>
      </c>
      <c r="F73" s="293">
        <v>105</v>
      </c>
    </row>
    <row r="74" spans="1:6" x14ac:dyDescent="0.2">
      <c r="A74" s="290" t="s">
        <v>401</v>
      </c>
      <c r="B74" s="291">
        <v>108</v>
      </c>
      <c r="C74" s="291">
        <v>105</v>
      </c>
      <c r="D74" s="291">
        <v>106</v>
      </c>
      <c r="E74" s="291">
        <v>104</v>
      </c>
      <c r="F74" s="291">
        <v>105</v>
      </c>
    </row>
    <row r="75" spans="1:6" x14ac:dyDescent="0.2">
      <c r="A75" s="290" t="s">
        <v>402</v>
      </c>
      <c r="B75" s="293">
        <v>117</v>
      </c>
      <c r="C75" s="293">
        <v>115</v>
      </c>
      <c r="D75" s="293">
        <v>96</v>
      </c>
      <c r="E75" s="293">
        <v>96</v>
      </c>
      <c r="F75" s="293">
        <v>99</v>
      </c>
    </row>
    <row r="76" spans="1:6" x14ac:dyDescent="0.2">
      <c r="A76" s="290" t="s">
        <v>403</v>
      </c>
      <c r="B76" s="293">
        <v>97</v>
      </c>
      <c r="C76" s="293">
        <v>96</v>
      </c>
      <c r="D76" s="293">
        <v>94</v>
      </c>
      <c r="E76" s="293">
        <v>91</v>
      </c>
      <c r="F76" s="293">
        <v>90</v>
      </c>
    </row>
    <row r="77" spans="1:6" x14ac:dyDescent="0.2">
      <c r="A77" s="290" t="s">
        <v>404</v>
      </c>
      <c r="B77" s="291">
        <v>83</v>
      </c>
      <c r="C77" s="291">
        <v>87</v>
      </c>
      <c r="D77" s="291">
        <v>83</v>
      </c>
      <c r="E77" s="291">
        <v>82</v>
      </c>
      <c r="F77" s="291">
        <v>85</v>
      </c>
    </row>
    <row r="78" spans="1:6" x14ac:dyDescent="0.2">
      <c r="A78" s="290" t="s">
        <v>405</v>
      </c>
      <c r="B78" s="291">
        <v>103</v>
      </c>
      <c r="C78" s="291">
        <v>85</v>
      </c>
      <c r="D78" s="291">
        <v>80</v>
      </c>
      <c r="E78" s="291">
        <v>86</v>
      </c>
      <c r="F78" s="291">
        <v>81</v>
      </c>
    </row>
    <row r="79" spans="1:6" x14ac:dyDescent="0.2">
      <c r="A79" s="290" t="s">
        <v>406</v>
      </c>
      <c r="B79" s="293">
        <v>52</v>
      </c>
      <c r="C79" s="293">
        <v>68</v>
      </c>
      <c r="D79" s="293">
        <v>100</v>
      </c>
      <c r="E79" s="293">
        <v>89</v>
      </c>
      <c r="F79" s="293">
        <v>79</v>
      </c>
    </row>
    <row r="80" spans="1:6" x14ac:dyDescent="0.2">
      <c r="A80" s="290" t="s">
        <v>407</v>
      </c>
      <c r="B80" s="293">
        <v>74</v>
      </c>
      <c r="C80" s="293">
        <v>83</v>
      </c>
      <c r="D80" s="293">
        <v>73</v>
      </c>
      <c r="E80" s="293">
        <v>72</v>
      </c>
      <c r="F80" s="293">
        <v>78</v>
      </c>
    </row>
    <row r="81" spans="1:6" x14ac:dyDescent="0.2">
      <c r="A81" s="290" t="s">
        <v>408</v>
      </c>
      <c r="B81" s="291">
        <v>67</v>
      </c>
      <c r="C81" s="291">
        <v>67</v>
      </c>
      <c r="D81" s="291">
        <v>60</v>
      </c>
      <c r="E81" s="291">
        <v>68</v>
      </c>
      <c r="F81" s="291">
        <v>77</v>
      </c>
    </row>
    <row r="82" spans="1:6" x14ac:dyDescent="0.2">
      <c r="A82" s="290" t="s">
        <v>409</v>
      </c>
      <c r="B82" s="293">
        <v>84</v>
      </c>
      <c r="C82" s="293">
        <v>86</v>
      </c>
      <c r="D82" s="293">
        <v>83</v>
      </c>
      <c r="E82" s="293">
        <v>77</v>
      </c>
      <c r="F82" s="293">
        <v>77</v>
      </c>
    </row>
    <row r="83" spans="1:6" x14ac:dyDescent="0.2">
      <c r="A83" s="290" t="s">
        <v>410</v>
      </c>
      <c r="B83" s="291">
        <v>15</v>
      </c>
      <c r="C83" s="291">
        <v>17</v>
      </c>
      <c r="D83" s="291">
        <v>46</v>
      </c>
      <c r="E83" s="291">
        <v>54</v>
      </c>
      <c r="F83" s="291">
        <v>77</v>
      </c>
    </row>
    <row r="84" spans="1:6" x14ac:dyDescent="0.2">
      <c r="A84" s="290" t="s">
        <v>411</v>
      </c>
      <c r="B84" s="291">
        <v>72</v>
      </c>
      <c r="C84" s="291">
        <v>73</v>
      </c>
      <c r="D84" s="291">
        <v>69</v>
      </c>
      <c r="E84" s="291">
        <v>71</v>
      </c>
      <c r="F84" s="291">
        <v>75</v>
      </c>
    </row>
    <row r="85" spans="1:6" x14ac:dyDescent="0.2">
      <c r="A85" s="290" t="s">
        <v>412</v>
      </c>
      <c r="B85" s="293">
        <v>70</v>
      </c>
      <c r="C85" s="293">
        <v>71</v>
      </c>
      <c r="D85" s="293">
        <v>72</v>
      </c>
      <c r="E85" s="293">
        <v>70</v>
      </c>
      <c r="F85" s="293">
        <v>74</v>
      </c>
    </row>
    <row r="86" spans="1:6" x14ac:dyDescent="0.2">
      <c r="A86" s="290" t="s">
        <v>413</v>
      </c>
      <c r="B86" s="291">
        <v>40</v>
      </c>
      <c r="C86" s="291">
        <v>37</v>
      </c>
      <c r="D86" s="291">
        <v>39</v>
      </c>
      <c r="E86" s="291">
        <v>48</v>
      </c>
      <c r="F86" s="291">
        <v>69</v>
      </c>
    </row>
    <row r="87" spans="1:6" x14ac:dyDescent="0.2">
      <c r="A87" s="290" t="s">
        <v>414</v>
      </c>
      <c r="B87" s="291">
        <v>69</v>
      </c>
      <c r="C87" s="291">
        <v>71</v>
      </c>
      <c r="D87" s="291">
        <v>70</v>
      </c>
      <c r="E87" s="291">
        <v>67</v>
      </c>
      <c r="F87" s="291">
        <v>64</v>
      </c>
    </row>
    <row r="88" spans="1:6" x14ac:dyDescent="0.2">
      <c r="A88" s="290" t="s">
        <v>415</v>
      </c>
      <c r="B88" s="291">
        <v>68</v>
      </c>
      <c r="C88" s="291">
        <v>65</v>
      </c>
      <c r="D88" s="291">
        <v>64</v>
      </c>
      <c r="E88" s="291">
        <v>62</v>
      </c>
      <c r="F88" s="291">
        <v>61</v>
      </c>
    </row>
    <row r="89" spans="1:6" x14ac:dyDescent="0.2">
      <c r="A89" s="290" t="s">
        <v>416</v>
      </c>
      <c r="B89" s="293">
        <v>31</v>
      </c>
      <c r="C89" s="293">
        <v>43</v>
      </c>
      <c r="D89" s="293">
        <v>57</v>
      </c>
      <c r="E89" s="293">
        <v>53</v>
      </c>
      <c r="F89" s="293">
        <v>59</v>
      </c>
    </row>
    <row r="90" spans="1:6" x14ac:dyDescent="0.2">
      <c r="A90" s="290" t="s">
        <v>417</v>
      </c>
      <c r="B90" s="293">
        <v>36</v>
      </c>
      <c r="C90" s="293">
        <v>41</v>
      </c>
      <c r="D90" s="293">
        <v>45</v>
      </c>
      <c r="E90" s="293">
        <v>46</v>
      </c>
      <c r="F90" s="293">
        <v>51</v>
      </c>
    </row>
    <row r="91" spans="1:6" x14ac:dyDescent="0.2">
      <c r="A91" s="290" t="s">
        <v>418</v>
      </c>
      <c r="B91" s="293">
        <v>52</v>
      </c>
      <c r="C91" s="293">
        <v>48</v>
      </c>
      <c r="D91" s="293">
        <v>44</v>
      </c>
      <c r="E91" s="293">
        <v>46</v>
      </c>
      <c r="F91" s="293">
        <v>51</v>
      </c>
    </row>
    <row r="92" spans="1:6" x14ac:dyDescent="0.2">
      <c r="A92" s="290" t="s">
        <v>419</v>
      </c>
      <c r="B92" s="291">
        <v>18</v>
      </c>
      <c r="C92" s="291">
        <v>15</v>
      </c>
      <c r="D92" s="291">
        <v>24</v>
      </c>
      <c r="E92" s="291">
        <v>31</v>
      </c>
      <c r="F92" s="291">
        <v>51</v>
      </c>
    </row>
    <row r="93" spans="1:6" ht="21" x14ac:dyDescent="0.2">
      <c r="A93" s="290" t="s">
        <v>420</v>
      </c>
      <c r="B93" s="291">
        <v>31</v>
      </c>
      <c r="C93" s="291">
        <v>34</v>
      </c>
      <c r="D93" s="291">
        <v>48</v>
      </c>
      <c r="E93" s="291">
        <v>52</v>
      </c>
      <c r="F93" s="291">
        <v>50</v>
      </c>
    </row>
    <row r="94" spans="1:6" x14ac:dyDescent="0.2">
      <c r="A94" s="290" t="s">
        <v>421</v>
      </c>
      <c r="B94" s="291">
        <v>17</v>
      </c>
      <c r="C94" s="291">
        <v>46</v>
      </c>
      <c r="D94" s="291">
        <v>48</v>
      </c>
      <c r="E94" s="291">
        <v>51</v>
      </c>
      <c r="F94" s="291">
        <v>49</v>
      </c>
    </row>
    <row r="95" spans="1:6" x14ac:dyDescent="0.2">
      <c r="A95" s="290" t="s">
        <v>422</v>
      </c>
      <c r="B95" s="293">
        <v>50</v>
      </c>
      <c r="C95" s="293">
        <v>48</v>
      </c>
      <c r="D95" s="293">
        <v>41</v>
      </c>
      <c r="E95" s="293">
        <v>44</v>
      </c>
      <c r="F95" s="293">
        <v>49</v>
      </c>
    </row>
    <row r="96" spans="1:6" x14ac:dyDescent="0.2">
      <c r="A96" s="290" t="s">
        <v>423</v>
      </c>
      <c r="B96" s="293">
        <v>51</v>
      </c>
      <c r="C96" s="293">
        <v>45</v>
      </c>
      <c r="D96" s="293">
        <v>44</v>
      </c>
      <c r="E96" s="293">
        <v>55</v>
      </c>
      <c r="F96" s="293">
        <v>49</v>
      </c>
    </row>
    <row r="97" spans="1:6" x14ac:dyDescent="0.2">
      <c r="A97" s="290" t="s">
        <v>424</v>
      </c>
      <c r="B97" s="293">
        <v>57</v>
      </c>
      <c r="C97" s="293">
        <v>48</v>
      </c>
      <c r="D97" s="293">
        <v>45</v>
      </c>
      <c r="E97" s="293">
        <v>51</v>
      </c>
      <c r="F97" s="293">
        <v>49</v>
      </c>
    </row>
    <row r="98" spans="1:6" x14ac:dyDescent="0.2">
      <c r="A98" s="290" t="s">
        <v>425</v>
      </c>
      <c r="B98" s="291">
        <v>39</v>
      </c>
      <c r="C98" s="291">
        <v>42</v>
      </c>
      <c r="D98" s="291">
        <v>44</v>
      </c>
      <c r="E98" s="291">
        <v>43</v>
      </c>
      <c r="F98" s="291">
        <v>45</v>
      </c>
    </row>
    <row r="99" spans="1:6" x14ac:dyDescent="0.2">
      <c r="A99" s="290" t="s">
        <v>426</v>
      </c>
      <c r="B99" s="293">
        <v>19</v>
      </c>
      <c r="C99" s="293">
        <v>26</v>
      </c>
      <c r="D99" s="293">
        <v>35</v>
      </c>
      <c r="E99" s="293">
        <v>45</v>
      </c>
      <c r="F99" s="293">
        <v>41</v>
      </c>
    </row>
    <row r="100" spans="1:6" x14ac:dyDescent="0.2">
      <c r="A100" s="290" t="s">
        <v>427</v>
      </c>
      <c r="B100" s="293">
        <v>38</v>
      </c>
      <c r="C100" s="293">
        <v>41</v>
      </c>
      <c r="D100" s="293">
        <v>36</v>
      </c>
      <c r="E100" s="293">
        <v>35</v>
      </c>
      <c r="F100" s="293">
        <v>41</v>
      </c>
    </row>
    <row r="101" spans="1:6" x14ac:dyDescent="0.2">
      <c r="A101" s="290" t="s">
        <v>428</v>
      </c>
      <c r="B101" s="293">
        <v>40</v>
      </c>
      <c r="C101" s="293">
        <v>44</v>
      </c>
      <c r="D101" s="293">
        <v>37</v>
      </c>
      <c r="E101" s="293">
        <v>38</v>
      </c>
      <c r="F101" s="293">
        <v>40</v>
      </c>
    </row>
    <row r="102" spans="1:6" x14ac:dyDescent="0.2">
      <c r="A102" s="290" t="s">
        <v>429</v>
      </c>
      <c r="B102" s="291">
        <v>26</v>
      </c>
      <c r="C102" s="291">
        <v>31</v>
      </c>
      <c r="D102" s="291">
        <v>30</v>
      </c>
      <c r="E102" s="291">
        <v>33</v>
      </c>
      <c r="F102" s="291">
        <v>36</v>
      </c>
    </row>
    <row r="103" spans="1:6" x14ac:dyDescent="0.2">
      <c r="A103" s="290" t="s">
        <v>430</v>
      </c>
      <c r="B103" s="291">
        <v>48</v>
      </c>
      <c r="C103" s="291">
        <v>45</v>
      </c>
      <c r="D103" s="291">
        <v>45</v>
      </c>
      <c r="E103" s="291">
        <v>39</v>
      </c>
      <c r="F103" s="291">
        <v>36</v>
      </c>
    </row>
    <row r="104" spans="1:6" x14ac:dyDescent="0.2">
      <c r="A104" s="290" t="s">
        <v>431</v>
      </c>
      <c r="B104" s="293">
        <v>38</v>
      </c>
      <c r="C104" s="293">
        <v>36</v>
      </c>
      <c r="D104" s="293">
        <v>32</v>
      </c>
      <c r="E104" s="293">
        <v>32</v>
      </c>
      <c r="F104" s="293">
        <v>32</v>
      </c>
    </row>
    <row r="105" spans="1:6" x14ac:dyDescent="0.2">
      <c r="A105" s="290" t="s">
        <v>432</v>
      </c>
      <c r="B105" s="291">
        <v>39</v>
      </c>
      <c r="C105" s="291">
        <v>38</v>
      </c>
      <c r="D105" s="291">
        <v>33</v>
      </c>
      <c r="E105" s="291">
        <v>35</v>
      </c>
      <c r="F105" s="291">
        <v>31</v>
      </c>
    </row>
    <row r="106" spans="1:6" ht="21" x14ac:dyDescent="0.2">
      <c r="A106" s="290" t="s">
        <v>433</v>
      </c>
      <c r="B106" s="291">
        <v>3</v>
      </c>
      <c r="C106" s="291">
        <v>16</v>
      </c>
      <c r="D106" s="291">
        <v>22</v>
      </c>
      <c r="E106" s="291">
        <v>24</v>
      </c>
      <c r="F106" s="291">
        <v>31</v>
      </c>
    </row>
    <row r="107" spans="1:6" x14ac:dyDescent="0.2">
      <c r="A107" s="290" t="s">
        <v>434</v>
      </c>
      <c r="B107" s="291">
        <v>22</v>
      </c>
      <c r="C107" s="291">
        <v>24</v>
      </c>
      <c r="D107" s="291">
        <v>24</v>
      </c>
      <c r="E107" s="291">
        <v>27</v>
      </c>
      <c r="F107" s="291">
        <v>30</v>
      </c>
    </row>
    <row r="108" spans="1:6" x14ac:dyDescent="0.2">
      <c r="A108" s="290" t="s">
        <v>435</v>
      </c>
      <c r="B108" s="293">
        <v>16</v>
      </c>
      <c r="C108" s="293">
        <v>32</v>
      </c>
      <c r="D108" s="293">
        <v>42</v>
      </c>
      <c r="E108" s="293">
        <v>31</v>
      </c>
      <c r="F108" s="293">
        <v>30</v>
      </c>
    </row>
    <row r="109" spans="1:6" x14ac:dyDescent="0.2">
      <c r="A109" s="290" t="s">
        <v>436</v>
      </c>
      <c r="B109" s="293">
        <v>20</v>
      </c>
      <c r="C109" s="293">
        <v>27</v>
      </c>
      <c r="D109" s="293">
        <v>31</v>
      </c>
      <c r="E109" s="293">
        <v>26</v>
      </c>
      <c r="F109" s="293">
        <v>30</v>
      </c>
    </row>
    <row r="110" spans="1:6" x14ac:dyDescent="0.2">
      <c r="A110" s="290" t="s">
        <v>437</v>
      </c>
      <c r="B110" s="291">
        <v>29</v>
      </c>
      <c r="C110" s="291">
        <v>28</v>
      </c>
      <c r="D110" s="291">
        <v>28</v>
      </c>
      <c r="E110" s="291">
        <v>27</v>
      </c>
      <c r="F110" s="291">
        <v>27</v>
      </c>
    </row>
    <row r="111" spans="1:6" x14ac:dyDescent="0.2">
      <c r="A111" s="290" t="s">
        <v>438</v>
      </c>
      <c r="B111" s="291">
        <v>19</v>
      </c>
      <c r="C111" s="291">
        <v>22</v>
      </c>
      <c r="D111" s="291">
        <v>21</v>
      </c>
      <c r="E111" s="291">
        <v>23</v>
      </c>
      <c r="F111" s="291">
        <v>27</v>
      </c>
    </row>
    <row r="112" spans="1:6" x14ac:dyDescent="0.2">
      <c r="A112" s="290" t="s">
        <v>439</v>
      </c>
      <c r="B112" s="293">
        <v>8</v>
      </c>
      <c r="C112" s="293">
        <v>14</v>
      </c>
      <c r="D112" s="293">
        <v>25</v>
      </c>
      <c r="E112" s="293">
        <v>23</v>
      </c>
      <c r="F112" s="293">
        <v>27</v>
      </c>
    </row>
    <row r="113" spans="1:6" x14ac:dyDescent="0.2">
      <c r="A113" s="290" t="s">
        <v>440</v>
      </c>
      <c r="B113" s="291">
        <v>22</v>
      </c>
      <c r="C113" s="291">
        <v>22</v>
      </c>
      <c r="D113" s="291">
        <v>26</v>
      </c>
      <c r="E113" s="291">
        <v>23</v>
      </c>
      <c r="F113" s="291">
        <v>25</v>
      </c>
    </row>
    <row r="114" spans="1:6" x14ac:dyDescent="0.2">
      <c r="A114" s="290" t="s">
        <v>441</v>
      </c>
      <c r="B114" s="293">
        <v>16</v>
      </c>
      <c r="C114" s="293">
        <v>13</v>
      </c>
      <c r="D114" s="293">
        <v>17</v>
      </c>
      <c r="E114" s="293">
        <v>21</v>
      </c>
      <c r="F114" s="293">
        <v>23</v>
      </c>
    </row>
    <row r="115" spans="1:6" x14ac:dyDescent="0.2">
      <c r="A115" s="290" t="s">
        <v>442</v>
      </c>
      <c r="B115" s="293">
        <v>10</v>
      </c>
      <c r="C115" s="293">
        <v>11</v>
      </c>
      <c r="D115" s="293">
        <v>17</v>
      </c>
      <c r="E115" s="293">
        <v>13</v>
      </c>
      <c r="F115" s="293">
        <v>21</v>
      </c>
    </row>
    <row r="116" spans="1:6" x14ac:dyDescent="0.2">
      <c r="A116" s="290" t="s">
        <v>443</v>
      </c>
      <c r="B116" s="293">
        <v>19</v>
      </c>
      <c r="C116" s="293">
        <v>19</v>
      </c>
      <c r="D116" s="293">
        <v>17</v>
      </c>
      <c r="E116" s="293">
        <v>19</v>
      </c>
      <c r="F116" s="293">
        <v>21</v>
      </c>
    </row>
    <row r="117" spans="1:6" x14ac:dyDescent="0.2">
      <c r="A117" s="290" t="s">
        <v>444</v>
      </c>
      <c r="B117" s="293">
        <v>14</v>
      </c>
      <c r="C117" s="293">
        <v>18</v>
      </c>
      <c r="D117" s="293">
        <v>17</v>
      </c>
      <c r="E117" s="293">
        <v>17</v>
      </c>
      <c r="F117" s="293">
        <v>21</v>
      </c>
    </row>
    <row r="118" spans="1:6" x14ac:dyDescent="0.2">
      <c r="A118" s="290" t="s">
        <v>445</v>
      </c>
      <c r="B118" s="293">
        <v>21</v>
      </c>
      <c r="C118" s="293">
        <v>17</v>
      </c>
      <c r="D118" s="293">
        <v>15</v>
      </c>
      <c r="E118" s="293">
        <v>14</v>
      </c>
      <c r="F118" s="293">
        <v>17</v>
      </c>
    </row>
    <row r="119" spans="1:6" x14ac:dyDescent="0.2">
      <c r="A119" s="290" t="s">
        <v>446</v>
      </c>
      <c r="B119" s="291">
        <v>20</v>
      </c>
      <c r="C119" s="291">
        <v>15</v>
      </c>
      <c r="D119" s="291">
        <v>16</v>
      </c>
      <c r="E119" s="291">
        <v>16</v>
      </c>
      <c r="F119" s="291">
        <v>17</v>
      </c>
    </row>
    <row r="120" spans="1:6" x14ac:dyDescent="0.2">
      <c r="A120" s="290" t="s">
        <v>447</v>
      </c>
      <c r="B120" s="293">
        <v>16</v>
      </c>
      <c r="C120" s="293">
        <v>16</v>
      </c>
      <c r="D120" s="293">
        <v>17</v>
      </c>
      <c r="E120" s="293">
        <v>17</v>
      </c>
      <c r="F120" s="293">
        <v>17</v>
      </c>
    </row>
    <row r="121" spans="1:6" x14ac:dyDescent="0.2">
      <c r="A121" s="290" t="s">
        <v>448</v>
      </c>
      <c r="B121" s="291">
        <v>12</v>
      </c>
      <c r="C121" s="291">
        <v>12</v>
      </c>
      <c r="D121" s="291">
        <v>14</v>
      </c>
      <c r="E121" s="291">
        <v>15</v>
      </c>
      <c r="F121" s="291">
        <v>16</v>
      </c>
    </row>
    <row r="122" spans="1:6" x14ac:dyDescent="0.2">
      <c r="A122" s="290" t="s">
        <v>449</v>
      </c>
      <c r="B122" s="291">
        <v>12</v>
      </c>
      <c r="C122" s="291">
        <v>11</v>
      </c>
      <c r="D122" s="291">
        <v>11</v>
      </c>
      <c r="E122" s="291">
        <v>16</v>
      </c>
      <c r="F122" s="291">
        <v>15</v>
      </c>
    </row>
    <row r="123" spans="1:6" x14ac:dyDescent="0.2">
      <c r="A123" s="290" t="s">
        <v>450</v>
      </c>
      <c r="B123" s="291">
        <v>10</v>
      </c>
      <c r="C123" s="291">
        <v>12</v>
      </c>
      <c r="D123" s="291">
        <v>13</v>
      </c>
      <c r="E123" s="291">
        <v>15</v>
      </c>
      <c r="F123" s="291">
        <v>13</v>
      </c>
    </row>
    <row r="124" spans="1:6" x14ac:dyDescent="0.2">
      <c r="A124" s="290" t="s">
        <v>451</v>
      </c>
      <c r="B124" s="291">
        <v>26</v>
      </c>
      <c r="C124" s="291">
        <v>30</v>
      </c>
      <c r="D124" s="291">
        <v>27</v>
      </c>
      <c r="E124" s="291">
        <v>19</v>
      </c>
      <c r="F124" s="291">
        <v>12</v>
      </c>
    </row>
    <row r="125" spans="1:6" x14ac:dyDescent="0.2">
      <c r="A125" s="290" t="s">
        <v>452</v>
      </c>
      <c r="B125" s="291">
        <v>10</v>
      </c>
      <c r="C125" s="291">
        <v>8</v>
      </c>
      <c r="D125" s="291">
        <v>13</v>
      </c>
      <c r="E125" s="291">
        <v>11</v>
      </c>
      <c r="F125" s="291">
        <v>12</v>
      </c>
    </row>
    <row r="126" spans="1:6" x14ac:dyDescent="0.2">
      <c r="A126" s="290" t="s">
        <v>453</v>
      </c>
      <c r="B126" s="293">
        <v>5</v>
      </c>
      <c r="C126" s="293">
        <v>7</v>
      </c>
      <c r="D126" s="293">
        <v>12</v>
      </c>
      <c r="E126" s="293">
        <v>14</v>
      </c>
      <c r="F126" s="293">
        <v>12</v>
      </c>
    </row>
    <row r="127" spans="1:6" x14ac:dyDescent="0.2">
      <c r="A127" s="290" t="s">
        <v>454</v>
      </c>
      <c r="B127" s="291">
        <v>10</v>
      </c>
      <c r="C127" s="291">
        <v>9</v>
      </c>
      <c r="D127" s="291">
        <v>9</v>
      </c>
      <c r="E127" s="291">
        <v>7</v>
      </c>
      <c r="F127" s="291">
        <v>11</v>
      </c>
    </row>
    <row r="128" spans="1:6" x14ac:dyDescent="0.2">
      <c r="A128" s="290" t="s">
        <v>455</v>
      </c>
      <c r="B128" s="291">
        <v>13</v>
      </c>
      <c r="C128" s="291">
        <v>13</v>
      </c>
      <c r="D128" s="291">
        <v>12</v>
      </c>
      <c r="E128" s="291">
        <v>11</v>
      </c>
      <c r="F128" s="291">
        <v>11</v>
      </c>
    </row>
    <row r="129" spans="1:6" x14ac:dyDescent="0.2">
      <c r="A129" s="290" t="s">
        <v>456</v>
      </c>
      <c r="B129" s="291">
        <v>7</v>
      </c>
      <c r="C129" s="291">
        <v>8</v>
      </c>
      <c r="D129" s="291">
        <v>10</v>
      </c>
      <c r="E129" s="291">
        <v>10</v>
      </c>
      <c r="F129" s="291">
        <v>11</v>
      </c>
    </row>
    <row r="130" spans="1:6" x14ac:dyDescent="0.2">
      <c r="A130" s="290" t="s">
        <v>457</v>
      </c>
      <c r="B130" s="293">
        <v>9</v>
      </c>
      <c r="C130" s="293">
        <v>13</v>
      </c>
      <c r="D130" s="293">
        <v>12</v>
      </c>
      <c r="E130" s="293">
        <v>10</v>
      </c>
      <c r="F130" s="293">
        <v>9</v>
      </c>
    </row>
    <row r="131" spans="1:6" x14ac:dyDescent="0.2">
      <c r="A131" s="290" t="s">
        <v>458</v>
      </c>
      <c r="B131" s="291">
        <v>5</v>
      </c>
      <c r="C131" s="291">
        <v>6</v>
      </c>
      <c r="D131" s="291">
        <v>6</v>
      </c>
      <c r="E131" s="291">
        <v>8</v>
      </c>
      <c r="F131" s="291">
        <v>9</v>
      </c>
    </row>
    <row r="132" spans="1:6" x14ac:dyDescent="0.2">
      <c r="A132" s="290" t="s">
        <v>459</v>
      </c>
      <c r="B132" s="291">
        <v>5</v>
      </c>
      <c r="C132" s="291">
        <v>6</v>
      </c>
      <c r="D132" s="291">
        <v>8</v>
      </c>
      <c r="E132" s="291">
        <v>9</v>
      </c>
      <c r="F132" s="291">
        <v>9</v>
      </c>
    </row>
    <row r="133" spans="1:6" x14ac:dyDescent="0.2">
      <c r="A133" s="290" t="s">
        <v>460</v>
      </c>
      <c r="B133" s="293">
        <v>6</v>
      </c>
      <c r="C133" s="293">
        <v>8</v>
      </c>
      <c r="D133" s="293">
        <v>9</v>
      </c>
      <c r="E133" s="293">
        <v>8</v>
      </c>
      <c r="F133" s="293">
        <v>9</v>
      </c>
    </row>
    <row r="134" spans="1:6" x14ac:dyDescent="0.2">
      <c r="A134" s="290" t="s">
        <v>461</v>
      </c>
      <c r="B134" s="293">
        <v>7</v>
      </c>
      <c r="C134" s="293">
        <v>7</v>
      </c>
      <c r="D134" s="293">
        <v>6</v>
      </c>
      <c r="E134" s="293">
        <v>8</v>
      </c>
      <c r="F134" s="293">
        <v>8</v>
      </c>
    </row>
    <row r="135" spans="1:6" x14ac:dyDescent="0.2">
      <c r="A135" s="290" t="s">
        <v>462</v>
      </c>
      <c r="B135" s="291">
        <v>7</v>
      </c>
      <c r="C135" s="291">
        <v>6</v>
      </c>
      <c r="D135" s="291">
        <v>7</v>
      </c>
      <c r="E135" s="291">
        <v>6</v>
      </c>
      <c r="F135" s="291">
        <v>8</v>
      </c>
    </row>
    <row r="136" spans="1:6" x14ac:dyDescent="0.2">
      <c r="A136" s="290" t="s">
        <v>463</v>
      </c>
      <c r="B136" s="293">
        <v>5</v>
      </c>
      <c r="C136" s="293">
        <v>5</v>
      </c>
      <c r="D136" s="293">
        <v>5</v>
      </c>
      <c r="E136" s="293">
        <v>5</v>
      </c>
      <c r="F136" s="293">
        <v>8</v>
      </c>
    </row>
    <row r="137" spans="1:6" x14ac:dyDescent="0.2">
      <c r="A137" s="290" t="s">
        <v>464</v>
      </c>
      <c r="B137" s="291">
        <v>9</v>
      </c>
      <c r="C137" s="291">
        <v>5</v>
      </c>
      <c r="D137" s="291">
        <v>8</v>
      </c>
      <c r="E137" s="291">
        <v>9</v>
      </c>
      <c r="F137" s="291">
        <v>8</v>
      </c>
    </row>
    <row r="138" spans="1:6" x14ac:dyDescent="0.2">
      <c r="A138" s="290" t="s">
        <v>465</v>
      </c>
      <c r="B138" s="293">
        <v>8</v>
      </c>
      <c r="C138" s="293">
        <v>11</v>
      </c>
      <c r="D138" s="293">
        <v>10</v>
      </c>
      <c r="E138" s="293">
        <v>9</v>
      </c>
      <c r="F138" s="293">
        <v>8</v>
      </c>
    </row>
    <row r="139" spans="1:6" x14ac:dyDescent="0.2">
      <c r="A139" s="290" t="s">
        <v>466</v>
      </c>
      <c r="B139" s="293">
        <v>14</v>
      </c>
      <c r="C139" s="293">
        <v>10</v>
      </c>
      <c r="D139" s="293">
        <v>8</v>
      </c>
      <c r="E139" s="293">
        <v>7</v>
      </c>
      <c r="F139" s="293">
        <v>7</v>
      </c>
    </row>
    <row r="140" spans="1:6" x14ac:dyDescent="0.2">
      <c r="A140" s="290" t="s">
        <v>467</v>
      </c>
      <c r="B140" s="293">
        <v>6</v>
      </c>
      <c r="C140" s="293">
        <v>8</v>
      </c>
      <c r="D140" s="293">
        <v>8</v>
      </c>
      <c r="E140" s="293">
        <v>7</v>
      </c>
      <c r="F140" s="293">
        <v>7</v>
      </c>
    </row>
    <row r="141" spans="1:6" x14ac:dyDescent="0.2">
      <c r="A141" s="290" t="s">
        <v>468</v>
      </c>
      <c r="B141" s="293">
        <v>9</v>
      </c>
      <c r="C141" s="293">
        <v>9</v>
      </c>
      <c r="D141" s="293">
        <v>7</v>
      </c>
      <c r="E141" s="293">
        <v>5</v>
      </c>
      <c r="F141" s="293">
        <v>7</v>
      </c>
    </row>
    <row r="142" spans="1:6" x14ac:dyDescent="0.2">
      <c r="A142" s="290" t="s">
        <v>469</v>
      </c>
      <c r="B142" s="291">
        <v>6</v>
      </c>
      <c r="C142" s="291">
        <v>6</v>
      </c>
      <c r="D142" s="291">
        <v>6</v>
      </c>
      <c r="E142" s="291">
        <v>4</v>
      </c>
      <c r="F142" s="291">
        <v>6</v>
      </c>
    </row>
    <row r="143" spans="1:6" x14ac:dyDescent="0.2">
      <c r="A143" s="290" t="s">
        <v>470</v>
      </c>
      <c r="B143" s="293">
        <v>6</v>
      </c>
      <c r="C143" s="293">
        <v>9</v>
      </c>
      <c r="D143" s="293">
        <v>7</v>
      </c>
      <c r="E143" s="293">
        <v>4</v>
      </c>
      <c r="F143" s="293">
        <v>6</v>
      </c>
    </row>
    <row r="144" spans="1:6" x14ac:dyDescent="0.2">
      <c r="A144" s="290" t="s">
        <v>471</v>
      </c>
      <c r="B144" s="291">
        <v>6</v>
      </c>
      <c r="C144" s="291">
        <v>6</v>
      </c>
      <c r="D144" s="291">
        <v>7</v>
      </c>
      <c r="E144" s="291">
        <v>6</v>
      </c>
      <c r="F144" s="291">
        <v>6</v>
      </c>
    </row>
    <row r="145" spans="1:6" x14ac:dyDescent="0.2">
      <c r="A145" s="290" t="s">
        <v>472</v>
      </c>
      <c r="B145" s="291">
        <v>8</v>
      </c>
      <c r="C145" s="291">
        <v>8</v>
      </c>
      <c r="D145" s="291">
        <v>7</v>
      </c>
      <c r="E145" s="291">
        <v>7</v>
      </c>
      <c r="F145" s="291">
        <v>6</v>
      </c>
    </row>
    <row r="146" spans="1:6" x14ac:dyDescent="0.2">
      <c r="A146" s="290" t="s">
        <v>473</v>
      </c>
      <c r="B146" s="291">
        <v>6</v>
      </c>
      <c r="C146" s="291">
        <v>7</v>
      </c>
      <c r="D146" s="291">
        <v>5</v>
      </c>
      <c r="E146" s="291">
        <v>3</v>
      </c>
      <c r="F146" s="291">
        <v>5</v>
      </c>
    </row>
    <row r="147" spans="1:6" x14ac:dyDescent="0.2">
      <c r="A147" s="290" t="s">
        <v>474</v>
      </c>
      <c r="B147" s="291">
        <v>1</v>
      </c>
      <c r="C147" s="291">
        <v>3</v>
      </c>
      <c r="D147" s="291">
        <v>4</v>
      </c>
      <c r="E147" s="291">
        <v>2</v>
      </c>
      <c r="F147" s="291">
        <v>4</v>
      </c>
    </row>
    <row r="148" spans="1:6" x14ac:dyDescent="0.2">
      <c r="A148" s="290" t="s">
        <v>475</v>
      </c>
      <c r="B148" s="291">
        <v>4</v>
      </c>
      <c r="C148" s="291">
        <v>4</v>
      </c>
      <c r="D148" s="291">
        <v>3</v>
      </c>
      <c r="E148" s="291">
        <v>4</v>
      </c>
      <c r="F148" s="291">
        <v>4</v>
      </c>
    </row>
    <row r="149" spans="1:6" x14ac:dyDescent="0.2">
      <c r="A149" s="290" t="s">
        <v>476</v>
      </c>
      <c r="B149" s="293">
        <v>5</v>
      </c>
      <c r="C149" s="293">
        <v>4</v>
      </c>
      <c r="D149" s="293">
        <v>3</v>
      </c>
      <c r="E149" s="293">
        <v>3</v>
      </c>
      <c r="F149" s="293">
        <v>4</v>
      </c>
    </row>
    <row r="150" spans="1:6" x14ac:dyDescent="0.2">
      <c r="A150" s="290" t="s">
        <v>477</v>
      </c>
      <c r="B150" s="291">
        <v>4</v>
      </c>
      <c r="C150" s="291">
        <v>3</v>
      </c>
      <c r="D150" s="291">
        <v>3</v>
      </c>
      <c r="E150" s="291">
        <v>4</v>
      </c>
      <c r="F150" s="291">
        <v>4</v>
      </c>
    </row>
    <row r="151" spans="1:6" x14ac:dyDescent="0.2">
      <c r="A151" s="290" t="s">
        <v>478</v>
      </c>
      <c r="B151" s="291">
        <v>6</v>
      </c>
      <c r="C151" s="291">
        <v>5</v>
      </c>
      <c r="D151" s="291">
        <v>6</v>
      </c>
      <c r="E151" s="291">
        <v>5</v>
      </c>
      <c r="F151" s="291">
        <v>4</v>
      </c>
    </row>
    <row r="152" spans="1:6" x14ac:dyDescent="0.2">
      <c r="A152" s="290" t="s">
        <v>479</v>
      </c>
      <c r="B152" s="291">
        <v>1</v>
      </c>
      <c r="C152" s="291">
        <v>1</v>
      </c>
      <c r="D152" s="291">
        <v>3</v>
      </c>
      <c r="E152" s="291">
        <v>3</v>
      </c>
      <c r="F152" s="291">
        <v>3</v>
      </c>
    </row>
    <row r="153" spans="1:6" ht="21" x14ac:dyDescent="0.2">
      <c r="A153" s="290" t="s">
        <v>480</v>
      </c>
      <c r="B153" s="291">
        <v>3</v>
      </c>
      <c r="C153" s="291">
        <v>3</v>
      </c>
      <c r="D153" s="291">
        <v>3</v>
      </c>
      <c r="E153" s="291">
        <v>3</v>
      </c>
      <c r="F153" s="291">
        <v>3</v>
      </c>
    </row>
    <row r="154" spans="1:6" x14ac:dyDescent="0.2">
      <c r="A154" s="290" t="s">
        <v>481</v>
      </c>
      <c r="B154" s="291">
        <v>1</v>
      </c>
      <c r="C154" s="291">
        <v>2</v>
      </c>
      <c r="D154" s="291">
        <v>2</v>
      </c>
      <c r="E154" s="291">
        <v>3</v>
      </c>
      <c r="F154" s="291">
        <v>3</v>
      </c>
    </row>
    <row r="155" spans="1:6" x14ac:dyDescent="0.2">
      <c r="A155" s="290" t="s">
        <v>482</v>
      </c>
      <c r="B155" s="293">
        <v>3</v>
      </c>
      <c r="C155" s="293">
        <v>5</v>
      </c>
      <c r="D155" s="293">
        <v>7</v>
      </c>
      <c r="E155" s="293">
        <v>3</v>
      </c>
      <c r="F155" s="293">
        <v>3</v>
      </c>
    </row>
    <row r="156" spans="1:6" x14ac:dyDescent="0.2">
      <c r="A156" s="290" t="s">
        <v>483</v>
      </c>
      <c r="B156" s="293">
        <v>3</v>
      </c>
      <c r="C156" s="293">
        <v>3</v>
      </c>
      <c r="D156" s="293">
        <v>3</v>
      </c>
      <c r="E156" s="293">
        <v>3</v>
      </c>
      <c r="F156" s="293">
        <v>3</v>
      </c>
    </row>
    <row r="157" spans="1:6" x14ac:dyDescent="0.2">
      <c r="A157" s="290" t="s">
        <v>484</v>
      </c>
      <c r="B157" s="291">
        <v>2</v>
      </c>
      <c r="C157" s="291">
        <v>2</v>
      </c>
      <c r="D157" s="291">
        <v>2</v>
      </c>
      <c r="E157" s="291">
        <v>2</v>
      </c>
      <c r="F157" s="291">
        <v>2</v>
      </c>
    </row>
    <row r="158" spans="1:6" x14ac:dyDescent="0.2">
      <c r="A158" s="290" t="s">
        <v>485</v>
      </c>
      <c r="B158" s="291">
        <v>1</v>
      </c>
      <c r="C158" s="291">
        <v>1</v>
      </c>
      <c r="D158" s="291">
        <v>1</v>
      </c>
      <c r="E158" s="291">
        <v>2</v>
      </c>
      <c r="F158" s="291">
        <v>2</v>
      </c>
    </row>
    <row r="159" spans="1:6" x14ac:dyDescent="0.2">
      <c r="A159" s="290" t="s">
        <v>486</v>
      </c>
      <c r="B159" s="291">
        <v>4</v>
      </c>
      <c r="C159" s="291">
        <v>4</v>
      </c>
      <c r="D159" s="291">
        <v>3</v>
      </c>
      <c r="E159" s="291">
        <v>3</v>
      </c>
      <c r="F159" s="291">
        <v>2</v>
      </c>
    </row>
    <row r="160" spans="1:6" x14ac:dyDescent="0.2">
      <c r="A160" s="290" t="s">
        <v>487</v>
      </c>
      <c r="B160" s="293">
        <v>8</v>
      </c>
      <c r="C160" s="293">
        <v>9</v>
      </c>
      <c r="D160" s="293">
        <v>8</v>
      </c>
      <c r="E160" s="293">
        <v>2</v>
      </c>
      <c r="F160" s="293">
        <v>2</v>
      </c>
    </row>
    <row r="161" spans="1:6" x14ac:dyDescent="0.2">
      <c r="A161" s="290" t="s">
        <v>488</v>
      </c>
      <c r="B161" s="291">
        <v>1</v>
      </c>
      <c r="C161" s="291" t="s">
        <v>296</v>
      </c>
      <c r="D161" s="291">
        <v>1</v>
      </c>
      <c r="E161" s="291">
        <v>2</v>
      </c>
      <c r="F161" s="291">
        <v>2</v>
      </c>
    </row>
    <row r="162" spans="1:6" x14ac:dyDescent="0.2">
      <c r="A162" s="290" t="s">
        <v>489</v>
      </c>
      <c r="B162" s="293" t="s">
        <v>296</v>
      </c>
      <c r="C162" s="293">
        <v>1</v>
      </c>
      <c r="D162" s="293">
        <v>2</v>
      </c>
      <c r="E162" s="293">
        <v>1</v>
      </c>
      <c r="F162" s="293">
        <v>1</v>
      </c>
    </row>
    <row r="163" spans="1:6" x14ac:dyDescent="0.2">
      <c r="A163" s="290" t="s">
        <v>490</v>
      </c>
      <c r="B163" s="291">
        <v>1</v>
      </c>
      <c r="C163" s="291">
        <v>1</v>
      </c>
      <c r="D163" s="291">
        <v>1</v>
      </c>
      <c r="E163" s="291">
        <v>1</v>
      </c>
      <c r="F163" s="291">
        <v>1</v>
      </c>
    </row>
    <row r="164" spans="1:6" x14ac:dyDescent="0.2">
      <c r="A164" s="290" t="s">
        <v>491</v>
      </c>
      <c r="B164" s="291">
        <v>1</v>
      </c>
      <c r="C164" s="291">
        <v>2</v>
      </c>
      <c r="D164" s="291">
        <v>1</v>
      </c>
      <c r="E164" s="291">
        <v>1</v>
      </c>
      <c r="F164" s="291">
        <v>1</v>
      </c>
    </row>
    <row r="165" spans="1:6" x14ac:dyDescent="0.2">
      <c r="A165" s="290" t="s">
        <v>492</v>
      </c>
      <c r="B165" s="291">
        <v>1</v>
      </c>
      <c r="C165" s="291">
        <v>1</v>
      </c>
      <c r="D165" s="291">
        <v>1</v>
      </c>
      <c r="E165" s="291">
        <v>1</v>
      </c>
      <c r="F165" s="291">
        <v>1</v>
      </c>
    </row>
    <row r="166" spans="1:6" x14ac:dyDescent="0.2">
      <c r="A166" s="290" t="s">
        <v>493</v>
      </c>
      <c r="B166" s="293">
        <v>2</v>
      </c>
      <c r="C166" s="293">
        <v>2</v>
      </c>
      <c r="D166" s="293">
        <v>2</v>
      </c>
      <c r="E166" s="293">
        <v>1</v>
      </c>
      <c r="F166" s="293">
        <v>1</v>
      </c>
    </row>
    <row r="167" spans="1:6" x14ac:dyDescent="0.2">
      <c r="A167" s="290" t="s">
        <v>494</v>
      </c>
      <c r="B167" s="293">
        <v>2</v>
      </c>
      <c r="C167" s="293">
        <v>2</v>
      </c>
      <c r="D167" s="293">
        <v>1</v>
      </c>
      <c r="E167" s="293">
        <v>1</v>
      </c>
      <c r="F167" s="293">
        <v>1</v>
      </c>
    </row>
    <row r="168" spans="1:6" x14ac:dyDescent="0.2">
      <c r="A168" s="290" t="s">
        <v>495</v>
      </c>
      <c r="B168" s="293">
        <v>1</v>
      </c>
      <c r="C168" s="293">
        <v>1</v>
      </c>
      <c r="D168" s="293">
        <v>1</v>
      </c>
      <c r="E168" s="293">
        <v>1</v>
      </c>
      <c r="F168" s="293">
        <v>1</v>
      </c>
    </row>
    <row r="169" spans="1:6" x14ac:dyDescent="0.2">
      <c r="A169" s="290" t="s">
        <v>496</v>
      </c>
      <c r="B169" s="293">
        <v>2</v>
      </c>
      <c r="C169" s="293">
        <v>1</v>
      </c>
      <c r="D169" s="293">
        <v>1</v>
      </c>
      <c r="E169" s="293">
        <v>1</v>
      </c>
      <c r="F169" s="293">
        <v>1</v>
      </c>
    </row>
    <row r="170" spans="1:6" x14ac:dyDescent="0.2">
      <c r="A170" s="290" t="s">
        <v>497</v>
      </c>
      <c r="B170" s="293">
        <v>1</v>
      </c>
      <c r="C170" s="293">
        <v>1</v>
      </c>
      <c r="D170" s="293">
        <v>1</v>
      </c>
      <c r="E170" s="293">
        <v>2</v>
      </c>
      <c r="F170" s="293">
        <v>1</v>
      </c>
    </row>
    <row r="171" spans="1:6" x14ac:dyDescent="0.2">
      <c r="A171" s="313" t="s">
        <v>498</v>
      </c>
    </row>
    <row r="172" spans="1:6" x14ac:dyDescent="0.2">
      <c r="A172" s="314" t="s">
        <v>307</v>
      </c>
    </row>
    <row r="173" spans="1:6" x14ac:dyDescent="0.2">
      <c r="A173" s="315" t="s">
        <v>308</v>
      </c>
    </row>
    <row r="174" spans="1:6" x14ac:dyDescent="0.2">
      <c r="A174" s="315" t="s">
        <v>310</v>
      </c>
    </row>
  </sheetData>
  <mergeCells count="3">
    <mergeCell ref="B3:F3"/>
    <mergeCell ref="B4:F4"/>
    <mergeCell ref="B5:F5"/>
  </mergeCells>
  <hyperlinks>
    <hyperlink ref="A2" r:id="rId1" display="http://dati.istat.it/OECDStat_Metadata/ShowMetadata.ashx?Dataset=DCIS_POPSTRCIT1&amp;ShowOnWeb=true&amp;Lang=it"/>
    <hyperlink ref="A171" r:id="rId2" display="http://dativ7a.istat.it//index.aspx?DatasetCode=DCIS_POPSTRCIT1"/>
  </hyperlinks>
  <pageMargins left="0.75" right="0.75" top="1" bottom="1" header="0.5" footer="0.5"/>
  <pageSetup orientation="portrait" r:id="rId3"/>
  <drawing r:id="rId4"/>
  <legacyDrawing r:id="rId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2:U108"/>
  <sheetViews>
    <sheetView topLeftCell="C1" zoomScaleNormal="100" workbookViewId="0">
      <selection activeCell="I2" sqref="I2"/>
    </sheetView>
  </sheetViews>
  <sheetFormatPr defaultColWidth="8.7109375" defaultRowHeight="15" x14ac:dyDescent="0.25"/>
  <cols>
    <col min="2" max="3" width="9.85546875" bestFit="1" customWidth="1"/>
    <col min="4" max="4" width="15.42578125" customWidth="1"/>
    <col min="7" max="7" width="10.140625" bestFit="1" customWidth="1"/>
    <col min="8" max="8" width="9.85546875" bestFit="1" customWidth="1"/>
    <col min="9" max="9" width="9.85546875" customWidth="1"/>
    <col min="10" max="10" width="15.5703125" customWidth="1"/>
    <col min="11" max="11" width="9.85546875" customWidth="1"/>
    <col min="12" max="14" width="10.140625" bestFit="1" customWidth="1"/>
    <col min="15" max="15" width="9.85546875" bestFit="1" customWidth="1"/>
    <col min="18" max="19" width="9.85546875" bestFit="1" customWidth="1"/>
    <col min="20" max="20" width="10" customWidth="1"/>
    <col min="23" max="23" width="8" customWidth="1"/>
    <col min="24" max="24" width="8.42578125" bestFit="1" customWidth="1"/>
  </cols>
  <sheetData>
    <row r="2" spans="1:21" x14ac:dyDescent="0.25">
      <c r="I2" s="2"/>
    </row>
    <row r="3" spans="1:21" x14ac:dyDescent="0.25">
      <c r="A3" s="70" t="s">
        <v>499</v>
      </c>
      <c r="G3" s="71"/>
      <c r="H3" s="71"/>
      <c r="I3" s="71"/>
    </row>
    <row r="4" spans="1:21" x14ac:dyDescent="0.25">
      <c r="D4" s="52" t="s">
        <v>90</v>
      </c>
      <c r="E4" s="52"/>
      <c r="F4" s="70" t="s">
        <v>21</v>
      </c>
      <c r="G4" s="71"/>
      <c r="H4" s="71"/>
      <c r="I4" s="71"/>
      <c r="Q4" s="52" t="s">
        <v>90</v>
      </c>
      <c r="R4" s="52"/>
      <c r="U4" s="71" t="s">
        <v>500</v>
      </c>
    </row>
    <row r="5" spans="1:21" s="66" customFormat="1" ht="26.25" x14ac:dyDescent="0.25">
      <c r="A5" s="72" t="s">
        <v>106</v>
      </c>
      <c r="B5" s="73" t="s">
        <v>107</v>
      </c>
      <c r="C5" s="73" t="s">
        <v>108</v>
      </c>
      <c r="D5" s="73" t="s">
        <v>109</v>
      </c>
      <c r="H5" s="73" t="s">
        <v>107</v>
      </c>
      <c r="I5" s="73" t="s">
        <v>108</v>
      </c>
      <c r="J5" s="73" t="s">
        <v>109</v>
      </c>
      <c r="M5" s="73" t="s">
        <v>107</v>
      </c>
      <c r="N5" s="73" t="s">
        <v>108</v>
      </c>
      <c r="O5" s="73" t="s">
        <v>111</v>
      </c>
      <c r="Q5" s="73" t="s">
        <v>113</v>
      </c>
      <c r="R5" s="73" t="s">
        <v>112</v>
      </c>
    </row>
    <row r="6" spans="1:21" x14ac:dyDescent="0.25">
      <c r="A6" t="s">
        <v>114</v>
      </c>
      <c r="B6" s="74">
        <v>385</v>
      </c>
      <c r="C6" s="74">
        <v>352</v>
      </c>
      <c r="D6" s="75">
        <v>737</v>
      </c>
      <c r="L6" s="76" t="s">
        <v>115</v>
      </c>
      <c r="M6" s="77">
        <f>H10</f>
        <v>2158</v>
      </c>
      <c r="N6" s="77">
        <f>I10</f>
        <v>2025</v>
      </c>
      <c r="O6" s="77">
        <f>J10</f>
        <v>4183</v>
      </c>
      <c r="Q6" s="79">
        <f t="shared" ref="Q6:Q27" si="0">M6/$O$27*-1</f>
        <v>-2.614933475510748E-2</v>
      </c>
      <c r="R6" s="79">
        <f t="shared" ref="R6:R27" si="1">N6/$O$27</f>
        <v>2.4537721445362672E-2</v>
      </c>
    </row>
    <row r="7" spans="1:21" x14ac:dyDescent="0.25">
      <c r="A7" t="s">
        <v>116</v>
      </c>
      <c r="B7" s="80">
        <v>380</v>
      </c>
      <c r="C7" s="80">
        <v>399</v>
      </c>
      <c r="D7" s="81">
        <v>779</v>
      </c>
      <c r="L7" s="76" t="s">
        <v>117</v>
      </c>
      <c r="M7" s="77">
        <f>H15</f>
        <v>2325</v>
      </c>
      <c r="N7" s="77">
        <f>I15</f>
        <v>2229</v>
      </c>
      <c r="O7" s="77">
        <f>J15</f>
        <v>4554</v>
      </c>
      <c r="Q7" s="79">
        <f t="shared" si="0"/>
        <v>-2.8172939437268254E-2</v>
      </c>
      <c r="R7" s="79">
        <f t="shared" si="1"/>
        <v>2.7009669679858468E-2</v>
      </c>
    </row>
    <row r="8" spans="1:21" x14ac:dyDescent="0.25">
      <c r="A8" t="s">
        <v>118</v>
      </c>
      <c r="B8" s="80">
        <v>451</v>
      </c>
      <c r="C8" s="80">
        <v>378</v>
      </c>
      <c r="D8" s="81">
        <v>829</v>
      </c>
      <c r="L8" s="76" t="s">
        <v>119</v>
      </c>
      <c r="M8" s="77">
        <f>H20</f>
        <v>2102</v>
      </c>
      <c r="N8" s="77">
        <f>I20</f>
        <v>1910</v>
      </c>
      <c r="O8" s="77">
        <f>J20</f>
        <v>4012</v>
      </c>
      <c r="Q8" s="79">
        <f t="shared" si="0"/>
        <v>-2.5470760729951771E-2</v>
      </c>
      <c r="R8" s="79">
        <f t="shared" si="1"/>
        <v>2.31442212151322E-2</v>
      </c>
    </row>
    <row r="9" spans="1:21" x14ac:dyDescent="0.25">
      <c r="A9" t="s">
        <v>120</v>
      </c>
      <c r="B9" s="80">
        <v>491</v>
      </c>
      <c r="C9" s="80">
        <v>460</v>
      </c>
      <c r="D9" s="81">
        <v>951</v>
      </c>
      <c r="L9" s="76" t="s">
        <v>121</v>
      </c>
      <c r="M9" s="77">
        <f>H25</f>
        <v>1816</v>
      </c>
      <c r="N9" s="77">
        <f>I25</f>
        <v>1603</v>
      </c>
      <c r="O9" s="77">
        <f>J25</f>
        <v>3419</v>
      </c>
      <c r="Q9" s="79">
        <f t="shared" si="0"/>
        <v>-2.2005186244335118E-2</v>
      </c>
      <c r="R9" s="79">
        <f t="shared" si="1"/>
        <v>1.9424181470082156E-2</v>
      </c>
    </row>
    <row r="10" spans="1:21" x14ac:dyDescent="0.25">
      <c r="A10" t="s">
        <v>122</v>
      </c>
      <c r="B10" s="82">
        <v>451</v>
      </c>
      <c r="C10" s="82">
        <v>436</v>
      </c>
      <c r="D10" s="83">
        <v>887</v>
      </c>
      <c r="G10" s="84" t="s">
        <v>115</v>
      </c>
      <c r="H10" s="19">
        <f>SUM(B6:B10)</f>
        <v>2158</v>
      </c>
      <c r="I10" s="19">
        <f>SUM(C6:C10)</f>
        <v>2025</v>
      </c>
      <c r="J10" s="19">
        <f>SUM(D6:D10)</f>
        <v>4183</v>
      </c>
      <c r="L10" s="76" t="s">
        <v>123</v>
      </c>
      <c r="M10" s="77">
        <f>H30</f>
        <v>3078</v>
      </c>
      <c r="N10" s="77">
        <f>I30</f>
        <v>1988</v>
      </c>
      <c r="O10" s="77">
        <f>J30</f>
        <v>5066</v>
      </c>
      <c r="Q10" s="79">
        <f t="shared" si="0"/>
        <v>-3.7297336596951267E-2</v>
      </c>
      <c r="R10" s="79">
        <f t="shared" si="1"/>
        <v>2.408937789302765E-2</v>
      </c>
    </row>
    <row r="11" spans="1:21" x14ac:dyDescent="0.25">
      <c r="A11" t="s">
        <v>124</v>
      </c>
      <c r="B11" s="74">
        <v>451</v>
      </c>
      <c r="C11" s="74">
        <v>439</v>
      </c>
      <c r="D11" s="75">
        <v>890</v>
      </c>
      <c r="L11" s="76" t="s">
        <v>125</v>
      </c>
      <c r="M11" s="77">
        <f>H35</f>
        <v>3393</v>
      </c>
      <c r="N11" s="77">
        <f>I35</f>
        <v>3034</v>
      </c>
      <c r="O11" s="77">
        <f>J35</f>
        <v>6427</v>
      </c>
      <c r="Q11" s="79">
        <f t="shared" si="0"/>
        <v>-4.1114315488452124E-2</v>
      </c>
      <c r="R11" s="79">
        <f t="shared" si="1"/>
        <v>3.6764171291471776E-2</v>
      </c>
    </row>
    <row r="12" spans="1:21" x14ac:dyDescent="0.25">
      <c r="A12" t="s">
        <v>126</v>
      </c>
      <c r="B12" s="80">
        <v>446</v>
      </c>
      <c r="C12" s="80">
        <v>483</v>
      </c>
      <c r="D12" s="81">
        <v>929</v>
      </c>
      <c r="L12" s="76" t="s">
        <v>127</v>
      </c>
      <c r="M12" s="77">
        <f>H40</f>
        <v>4253</v>
      </c>
      <c r="N12" s="77">
        <f>I40</f>
        <v>4594</v>
      </c>
      <c r="O12" s="77">
        <f>J40</f>
        <v>8847</v>
      </c>
      <c r="P12" s="20">
        <f>O12/O27*100</f>
        <v>10.720257858129559</v>
      </c>
      <c r="Q12" s="79">
        <f t="shared" si="0"/>
        <v>-5.1535273731914792E-2</v>
      </c>
      <c r="R12" s="79">
        <f t="shared" si="1"/>
        <v>5.5667304849380803E-2</v>
      </c>
      <c r="S12">
        <v>5.42</v>
      </c>
      <c r="T12">
        <v>5.82</v>
      </c>
    </row>
    <row r="13" spans="1:21" x14ac:dyDescent="0.25">
      <c r="A13" t="s">
        <v>128</v>
      </c>
      <c r="B13" s="80">
        <v>467</v>
      </c>
      <c r="C13" s="80">
        <v>435</v>
      </c>
      <c r="D13" s="81">
        <v>902</v>
      </c>
      <c r="L13" s="76" t="s">
        <v>129</v>
      </c>
      <c r="M13" s="77">
        <f>H45</f>
        <v>4324</v>
      </c>
      <c r="N13" s="77">
        <f>I45</f>
        <v>4721</v>
      </c>
      <c r="O13" s="77">
        <f>J45</f>
        <v>9045</v>
      </c>
      <c r="P13" s="20">
        <f>O13/O27*100</f>
        <v>10.960182245595327</v>
      </c>
      <c r="Q13" s="79">
        <f t="shared" si="0"/>
        <v>-5.2395608656665781E-2</v>
      </c>
      <c r="R13" s="79">
        <f t="shared" si="1"/>
        <v>5.7206213799287496E-2</v>
      </c>
      <c r="S13">
        <v>5.41</v>
      </c>
      <c r="T13">
        <v>5.84</v>
      </c>
    </row>
    <row r="14" spans="1:21" x14ac:dyDescent="0.25">
      <c r="A14" t="s">
        <v>130</v>
      </c>
      <c r="B14" s="80">
        <v>445</v>
      </c>
      <c r="C14" s="80">
        <v>455</v>
      </c>
      <c r="D14" s="81">
        <v>900</v>
      </c>
      <c r="L14" s="76" t="s">
        <v>131</v>
      </c>
      <c r="M14" s="77">
        <f>H50</f>
        <v>4175</v>
      </c>
      <c r="N14" s="77">
        <f>I50</f>
        <v>4613</v>
      </c>
      <c r="O14" s="77">
        <f>J50</f>
        <v>8788</v>
      </c>
      <c r="P14" s="20">
        <f>O14/O27*100</f>
        <v>10.648765237622083</v>
      </c>
      <c r="Q14" s="79">
        <f t="shared" si="0"/>
        <v>-5.0590117054019342E-2</v>
      </c>
      <c r="R14" s="79">
        <f t="shared" si="1"/>
        <v>5.5897535322201486E-2</v>
      </c>
    </row>
    <row r="15" spans="1:21" x14ac:dyDescent="0.25">
      <c r="A15" t="s">
        <v>132</v>
      </c>
      <c r="B15" s="82">
        <v>516</v>
      </c>
      <c r="C15" s="82">
        <v>417</v>
      </c>
      <c r="D15" s="83">
        <v>933</v>
      </c>
      <c r="G15" s="85" t="s">
        <v>117</v>
      </c>
      <c r="H15" s="19">
        <f>SUM(B11:B15)</f>
        <v>2325</v>
      </c>
      <c r="I15" s="19">
        <f>SUM(C11:C15)</f>
        <v>2229</v>
      </c>
      <c r="J15" s="19">
        <f>SUM(D11:D15)</f>
        <v>4554</v>
      </c>
      <c r="L15" s="76" t="s">
        <v>133</v>
      </c>
      <c r="M15" s="77">
        <f>H55</f>
        <v>3143</v>
      </c>
      <c r="N15" s="77">
        <f>I55</f>
        <v>4270</v>
      </c>
      <c r="O15" s="77">
        <f>J55</f>
        <v>7413</v>
      </c>
      <c r="Q15" s="79">
        <f t="shared" si="0"/>
        <v>-3.8084967161864137E-2</v>
      </c>
      <c r="R15" s="79">
        <f t="shared" si="1"/>
        <v>5.1741269418122772E-2</v>
      </c>
    </row>
    <row r="16" spans="1:21" x14ac:dyDescent="0.25">
      <c r="A16" t="s">
        <v>134</v>
      </c>
      <c r="B16" s="74">
        <v>470</v>
      </c>
      <c r="C16" s="74">
        <v>398</v>
      </c>
      <c r="D16" s="75">
        <v>868</v>
      </c>
      <c r="L16" s="76" t="s">
        <v>135</v>
      </c>
      <c r="M16" s="77">
        <f>H60</f>
        <v>2647</v>
      </c>
      <c r="N16" s="77">
        <f>I60</f>
        <v>3941</v>
      </c>
      <c r="O16" s="77">
        <f>J60</f>
        <v>6588</v>
      </c>
      <c r="Q16" s="79">
        <f t="shared" si="0"/>
        <v>-3.2074740081913578E-2</v>
      </c>
      <c r="R16" s="79">
        <f t="shared" si="1"/>
        <v>4.7754647020332983E-2</v>
      </c>
    </row>
    <row r="17" spans="1:21" x14ac:dyDescent="0.25">
      <c r="A17" t="s">
        <v>136</v>
      </c>
      <c r="B17" s="80">
        <v>457</v>
      </c>
      <c r="C17" s="80">
        <v>409</v>
      </c>
      <c r="D17" s="81">
        <v>866</v>
      </c>
      <c r="L17" s="76" t="s">
        <v>137</v>
      </c>
      <c r="M17" s="77">
        <f>H65</f>
        <v>1689</v>
      </c>
      <c r="N17" s="77">
        <f>I65</f>
        <v>3103</v>
      </c>
      <c r="O17" s="77">
        <f>J65</f>
        <v>4792</v>
      </c>
      <c r="Q17" s="79">
        <f t="shared" si="0"/>
        <v>-2.0466277294428424E-2</v>
      </c>
      <c r="R17" s="79">
        <f t="shared" si="1"/>
        <v>3.760027142961006E-2</v>
      </c>
    </row>
    <row r="18" spans="1:21" x14ac:dyDescent="0.25">
      <c r="A18" t="s">
        <v>138</v>
      </c>
      <c r="B18" s="80">
        <v>380</v>
      </c>
      <c r="C18" s="80">
        <v>388</v>
      </c>
      <c r="D18" s="81">
        <v>768</v>
      </c>
      <c r="L18" s="76" t="s">
        <v>139</v>
      </c>
      <c r="M18" s="77">
        <f>H70</f>
        <v>1294</v>
      </c>
      <c r="N18" s="77">
        <f>I70</f>
        <v>2459</v>
      </c>
      <c r="O18" s="77">
        <f>J70</f>
        <v>3753</v>
      </c>
      <c r="Q18" s="79">
        <f t="shared" si="0"/>
        <v>-1.5679906938419409E-2</v>
      </c>
      <c r="R18" s="79">
        <f t="shared" si="1"/>
        <v>2.9796670140319413E-2</v>
      </c>
    </row>
    <row r="19" spans="1:21" x14ac:dyDescent="0.25">
      <c r="A19" t="s">
        <v>140</v>
      </c>
      <c r="B19" s="80">
        <v>394</v>
      </c>
      <c r="C19" s="80">
        <v>370</v>
      </c>
      <c r="D19" s="81">
        <v>764</v>
      </c>
      <c r="L19" s="76" t="s">
        <v>141</v>
      </c>
      <c r="M19" s="77">
        <f>H75</f>
        <v>786</v>
      </c>
      <c r="N19" s="77">
        <f>I75</f>
        <v>1779</v>
      </c>
      <c r="O19" s="77">
        <f>J75</f>
        <v>2565</v>
      </c>
      <c r="Q19" s="79">
        <f t="shared" si="0"/>
        <v>-9.5242711387926223E-3</v>
      </c>
      <c r="R19" s="79">
        <f t="shared" si="1"/>
        <v>2.1556842692000096E-2</v>
      </c>
    </row>
    <row r="20" spans="1:21" x14ac:dyDescent="0.25">
      <c r="A20" t="s">
        <v>142</v>
      </c>
      <c r="B20" s="82">
        <v>401</v>
      </c>
      <c r="C20" s="82">
        <v>345</v>
      </c>
      <c r="D20" s="83">
        <v>746</v>
      </c>
      <c r="G20" s="85" t="s">
        <v>119</v>
      </c>
      <c r="H20" s="19">
        <f>SUM(B16:B20)</f>
        <v>2102</v>
      </c>
      <c r="I20" s="19">
        <f>SUM(C16:C20)</f>
        <v>1910</v>
      </c>
      <c r="J20" s="19">
        <f>SUM(D16:D20)</f>
        <v>4012</v>
      </c>
      <c r="L20" s="76" t="s">
        <v>143</v>
      </c>
      <c r="M20" s="77">
        <f>H80</f>
        <v>471</v>
      </c>
      <c r="N20" s="77">
        <f>I80</f>
        <v>1001</v>
      </c>
      <c r="O20" s="77">
        <f>J80</f>
        <v>1472</v>
      </c>
      <c r="Q20" s="79">
        <f t="shared" si="0"/>
        <v>-5.7072922472917627E-3</v>
      </c>
      <c r="R20" s="79">
        <f t="shared" si="1"/>
        <v>1.2129510699658289E-2</v>
      </c>
    </row>
    <row r="21" spans="1:21" x14ac:dyDescent="0.25">
      <c r="A21" t="s">
        <v>144</v>
      </c>
      <c r="B21" s="74">
        <v>374</v>
      </c>
      <c r="C21" s="74">
        <v>352</v>
      </c>
      <c r="D21" s="75">
        <v>726</v>
      </c>
      <c r="L21" s="76" t="s">
        <v>145</v>
      </c>
      <c r="M21" s="77">
        <f>H85</f>
        <v>288</v>
      </c>
      <c r="N21" s="77">
        <f>I85</f>
        <v>513</v>
      </c>
      <c r="O21" s="77">
        <f>J85</f>
        <v>801</v>
      </c>
      <c r="Q21" s="79">
        <f t="shared" si="0"/>
        <v>-3.4898092722293579E-3</v>
      </c>
      <c r="R21" s="79">
        <f t="shared" si="1"/>
        <v>6.2162227661585441E-3</v>
      </c>
    </row>
    <row r="22" spans="1:21" x14ac:dyDescent="0.25">
      <c r="A22" t="s">
        <v>146</v>
      </c>
      <c r="B22" s="80">
        <v>349</v>
      </c>
      <c r="C22" s="80">
        <v>352</v>
      </c>
      <c r="D22" s="81">
        <v>701</v>
      </c>
      <c r="L22" s="76" t="s">
        <v>147</v>
      </c>
      <c r="M22" s="77">
        <f>H90</f>
        <v>204</v>
      </c>
      <c r="N22" s="77">
        <f>I90</f>
        <v>291</v>
      </c>
      <c r="O22" s="77">
        <f>J90</f>
        <v>495</v>
      </c>
      <c r="Q22" s="79">
        <f t="shared" si="0"/>
        <v>-2.4719482344957955E-3</v>
      </c>
      <c r="R22" s="79">
        <f t="shared" si="1"/>
        <v>3.5261614521484136E-3</v>
      </c>
    </row>
    <row r="23" spans="1:21" x14ac:dyDescent="0.25">
      <c r="A23" t="s">
        <v>148</v>
      </c>
      <c r="B23" s="80">
        <v>355</v>
      </c>
      <c r="C23" s="80">
        <v>312</v>
      </c>
      <c r="D23" s="81">
        <v>667</v>
      </c>
      <c r="L23" s="76" t="s">
        <v>149</v>
      </c>
      <c r="M23" s="77">
        <f>H95</f>
        <v>62</v>
      </c>
      <c r="N23" s="77">
        <f>I95</f>
        <v>157</v>
      </c>
      <c r="O23" s="77">
        <f>J95</f>
        <v>219</v>
      </c>
      <c r="Q23" s="79">
        <f t="shared" si="0"/>
        <v>-7.5127838499382011E-4</v>
      </c>
      <c r="R23" s="79">
        <f t="shared" si="1"/>
        <v>1.9024307490972542E-3</v>
      </c>
    </row>
    <row r="24" spans="1:21" x14ac:dyDescent="0.25">
      <c r="A24" t="s">
        <v>150</v>
      </c>
      <c r="B24" s="80">
        <v>342</v>
      </c>
      <c r="C24" s="80">
        <v>293</v>
      </c>
      <c r="D24" s="81">
        <v>635</v>
      </c>
      <c r="L24" s="76" t="s">
        <v>151</v>
      </c>
      <c r="M24" s="77">
        <f>H100</f>
        <v>19</v>
      </c>
      <c r="N24" s="77">
        <f>I100</f>
        <v>51</v>
      </c>
      <c r="O24" s="77">
        <f>J100</f>
        <v>70</v>
      </c>
      <c r="Q24" s="79">
        <f t="shared" si="0"/>
        <v>-2.3023047282068681E-4</v>
      </c>
      <c r="R24" s="79">
        <f t="shared" si="1"/>
        <v>6.1798705862394887E-4</v>
      </c>
    </row>
    <row r="25" spans="1:21" x14ac:dyDescent="0.25">
      <c r="A25" t="s">
        <v>152</v>
      </c>
      <c r="B25" s="80">
        <v>396</v>
      </c>
      <c r="C25" s="80">
        <v>294</v>
      </c>
      <c r="D25" s="81">
        <v>690</v>
      </c>
      <c r="G25" s="85" t="s">
        <v>121</v>
      </c>
      <c r="H25" s="19">
        <f>SUM(B21:B25)</f>
        <v>1816</v>
      </c>
      <c r="I25" s="19">
        <f>SUM(C21:C25)</f>
        <v>1603</v>
      </c>
      <c r="J25" s="19">
        <f>SUM(D21:D25)</f>
        <v>3419</v>
      </c>
      <c r="L25" s="76" t="s">
        <v>153</v>
      </c>
      <c r="M25" s="77">
        <f t="shared" ref="M25:O26" si="2">H105</f>
        <v>5</v>
      </c>
      <c r="N25" s="77">
        <f t="shared" si="2"/>
        <v>11</v>
      </c>
      <c r="O25" s="77">
        <f t="shared" si="2"/>
        <v>16</v>
      </c>
      <c r="Q25" s="79">
        <f t="shared" si="0"/>
        <v>-6.058696653175969E-5</v>
      </c>
      <c r="R25" s="79">
        <f t="shared" si="1"/>
        <v>1.3329132636987132E-4</v>
      </c>
    </row>
    <row r="26" spans="1:21" x14ac:dyDescent="0.25">
      <c r="A26" t="s">
        <v>154</v>
      </c>
      <c r="B26" s="74">
        <v>491</v>
      </c>
      <c r="C26" s="74">
        <v>324</v>
      </c>
      <c r="D26" s="75">
        <v>815</v>
      </c>
      <c r="L26" s="76" t="s">
        <v>155</v>
      </c>
      <c r="M26" s="77">
        <f t="shared" si="2"/>
        <v>1</v>
      </c>
      <c r="N26" s="77">
        <f t="shared" si="2"/>
        <v>0</v>
      </c>
      <c r="O26" s="77">
        <f t="shared" si="2"/>
        <v>1</v>
      </c>
      <c r="Q26" s="79">
        <f t="shared" si="0"/>
        <v>-1.2117393306351938E-5</v>
      </c>
      <c r="R26" s="79">
        <f t="shared" si="1"/>
        <v>0</v>
      </c>
      <c r="U26" t="s">
        <v>33</v>
      </c>
    </row>
    <row r="27" spans="1:21" x14ac:dyDescent="0.25">
      <c r="A27" t="s">
        <v>156</v>
      </c>
      <c r="B27" s="80">
        <v>609</v>
      </c>
      <c r="C27" s="80">
        <v>360</v>
      </c>
      <c r="D27" s="81">
        <v>969</v>
      </c>
      <c r="L27" s="76"/>
      <c r="M27" s="86">
        <f>SUM(M6:M26)</f>
        <v>38233</v>
      </c>
      <c r="N27" s="86">
        <f>SUM(N6:N26)</f>
        <v>44293</v>
      </c>
      <c r="O27" s="86">
        <f>SUM(O6:O26)</f>
        <v>82526</v>
      </c>
      <c r="Q27" s="79">
        <f t="shared" si="0"/>
        <v>-0.4632842982817536</v>
      </c>
      <c r="R27" s="79">
        <f t="shared" si="1"/>
        <v>0.53671570171824634</v>
      </c>
    </row>
    <row r="28" spans="1:21" x14ac:dyDescent="0.25">
      <c r="A28" t="s">
        <v>157</v>
      </c>
      <c r="B28" s="80">
        <v>657</v>
      </c>
      <c r="C28" s="80">
        <v>416</v>
      </c>
      <c r="D28" s="81">
        <v>1073</v>
      </c>
      <c r="L28" s="76"/>
      <c r="M28" s="77"/>
      <c r="N28" s="77"/>
      <c r="O28" s="77"/>
      <c r="S28" s="79"/>
    </row>
    <row r="29" spans="1:21" x14ac:dyDescent="0.25">
      <c r="A29" t="s">
        <v>158</v>
      </c>
      <c r="B29" s="80">
        <v>650</v>
      </c>
      <c r="C29" s="80">
        <v>429</v>
      </c>
      <c r="D29" s="81">
        <v>1079</v>
      </c>
      <c r="L29" s="76"/>
      <c r="M29" s="77"/>
      <c r="N29" s="77"/>
      <c r="O29" s="77"/>
    </row>
    <row r="30" spans="1:21" x14ac:dyDescent="0.25">
      <c r="A30" t="s">
        <v>159</v>
      </c>
      <c r="B30" s="82">
        <v>671</v>
      </c>
      <c r="C30" s="82">
        <v>459</v>
      </c>
      <c r="D30" s="83">
        <v>1130</v>
      </c>
      <c r="G30" s="85" t="s">
        <v>123</v>
      </c>
      <c r="H30" s="19">
        <f>SUM(B26:B30)</f>
        <v>3078</v>
      </c>
      <c r="I30" s="19">
        <f>SUM(C26:C30)</f>
        <v>1988</v>
      </c>
      <c r="J30" s="19">
        <f>SUM(D26:D30)</f>
        <v>5066</v>
      </c>
    </row>
    <row r="31" spans="1:21" x14ac:dyDescent="0.25">
      <c r="A31" t="s">
        <v>160</v>
      </c>
      <c r="B31" s="74">
        <v>640</v>
      </c>
      <c r="C31" s="74">
        <v>504</v>
      </c>
      <c r="D31" s="75">
        <v>1144</v>
      </c>
      <c r="L31" s="76"/>
      <c r="M31" s="77"/>
      <c r="N31" s="77"/>
      <c r="O31" s="77"/>
    </row>
    <row r="32" spans="1:21" x14ac:dyDescent="0.25">
      <c r="A32" t="s">
        <v>161</v>
      </c>
      <c r="B32" s="80">
        <v>638</v>
      </c>
      <c r="C32" s="80">
        <v>573</v>
      </c>
      <c r="D32" s="81">
        <v>1211</v>
      </c>
      <c r="L32" s="76"/>
      <c r="M32" s="77"/>
      <c r="N32" s="77"/>
      <c r="O32" s="77"/>
    </row>
    <row r="33" spans="1:15" x14ac:dyDescent="0.25">
      <c r="A33" t="s">
        <v>162</v>
      </c>
      <c r="B33" s="80">
        <v>627</v>
      </c>
      <c r="C33" s="80">
        <v>550</v>
      </c>
      <c r="D33" s="81">
        <v>1177</v>
      </c>
      <c r="L33" s="76"/>
      <c r="M33" s="77"/>
      <c r="N33" s="77"/>
      <c r="O33" s="77"/>
    </row>
    <row r="34" spans="1:15" x14ac:dyDescent="0.25">
      <c r="A34" t="s">
        <v>163</v>
      </c>
      <c r="B34" s="80">
        <v>743</v>
      </c>
      <c r="C34" s="80">
        <v>711</v>
      </c>
      <c r="D34" s="81">
        <v>1454</v>
      </c>
      <c r="L34" s="76"/>
      <c r="M34" s="77"/>
      <c r="N34" s="77"/>
      <c r="O34" s="77"/>
    </row>
    <row r="35" spans="1:15" x14ac:dyDescent="0.25">
      <c r="A35" t="s">
        <v>164</v>
      </c>
      <c r="B35" s="82">
        <v>745</v>
      </c>
      <c r="C35" s="82">
        <v>696</v>
      </c>
      <c r="D35" s="83">
        <v>1441</v>
      </c>
      <c r="G35" s="85" t="s">
        <v>125</v>
      </c>
      <c r="H35" s="19">
        <f>SUM(B31:B35)</f>
        <v>3393</v>
      </c>
      <c r="I35" s="19">
        <f>SUM(C31:C35)</f>
        <v>3034</v>
      </c>
      <c r="J35" s="19">
        <f>SUM(D31:D35)</f>
        <v>6427</v>
      </c>
    </row>
    <row r="36" spans="1:15" x14ac:dyDescent="0.25">
      <c r="A36" t="s">
        <v>165</v>
      </c>
      <c r="B36" s="74">
        <v>765</v>
      </c>
      <c r="C36" s="74">
        <v>803</v>
      </c>
      <c r="D36" s="75">
        <v>1568</v>
      </c>
      <c r="L36" s="76"/>
      <c r="M36" s="77"/>
      <c r="N36" s="77"/>
      <c r="O36" s="77"/>
    </row>
    <row r="37" spans="1:15" x14ac:dyDescent="0.25">
      <c r="A37" t="s">
        <v>166</v>
      </c>
      <c r="B37" s="80">
        <v>843</v>
      </c>
      <c r="C37" s="80">
        <v>821</v>
      </c>
      <c r="D37" s="81">
        <v>1664</v>
      </c>
      <c r="L37" s="76"/>
      <c r="M37" s="77"/>
      <c r="N37" s="77"/>
      <c r="O37" s="77"/>
    </row>
    <row r="38" spans="1:15" x14ac:dyDescent="0.25">
      <c r="A38" t="s">
        <v>167</v>
      </c>
      <c r="B38" s="80">
        <v>855</v>
      </c>
      <c r="C38" s="80">
        <v>968</v>
      </c>
      <c r="D38" s="81">
        <v>1823</v>
      </c>
      <c r="L38" s="76"/>
      <c r="M38" s="77"/>
      <c r="N38" s="77"/>
      <c r="O38" s="77"/>
    </row>
    <row r="39" spans="1:15" x14ac:dyDescent="0.25">
      <c r="A39" t="s">
        <v>168</v>
      </c>
      <c r="B39" s="80">
        <v>878</v>
      </c>
      <c r="C39" s="80">
        <v>1017</v>
      </c>
      <c r="D39" s="81">
        <v>1895</v>
      </c>
      <c r="L39" s="76"/>
      <c r="M39" s="77"/>
      <c r="N39" s="77"/>
      <c r="O39" s="77"/>
    </row>
    <row r="40" spans="1:15" x14ac:dyDescent="0.25">
      <c r="A40" t="s">
        <v>169</v>
      </c>
      <c r="B40" s="82">
        <v>912</v>
      </c>
      <c r="C40" s="82">
        <v>985</v>
      </c>
      <c r="D40" s="83">
        <v>1897</v>
      </c>
      <c r="G40" s="85" t="s">
        <v>127</v>
      </c>
      <c r="H40" s="19">
        <f>SUM(B36:B40)</f>
        <v>4253</v>
      </c>
      <c r="I40" s="19">
        <f>SUM(C36:C40)</f>
        <v>4594</v>
      </c>
      <c r="J40" s="19">
        <f>SUM(D36:D40)</f>
        <v>8847</v>
      </c>
    </row>
    <row r="41" spans="1:15" x14ac:dyDescent="0.25">
      <c r="A41" t="s">
        <v>170</v>
      </c>
      <c r="B41" s="74">
        <v>900</v>
      </c>
      <c r="C41" s="74">
        <v>940</v>
      </c>
      <c r="D41" s="75">
        <v>1840</v>
      </c>
      <c r="L41" s="76"/>
      <c r="M41" s="77"/>
      <c r="N41" s="77"/>
      <c r="O41" s="77"/>
    </row>
    <row r="42" spans="1:15" x14ac:dyDescent="0.25">
      <c r="A42" t="s">
        <v>171</v>
      </c>
      <c r="B42" s="80">
        <v>879</v>
      </c>
      <c r="C42" s="80">
        <v>983</v>
      </c>
      <c r="D42" s="81">
        <v>1862</v>
      </c>
      <c r="L42" s="76"/>
      <c r="M42" s="77"/>
      <c r="N42" s="77"/>
      <c r="O42" s="77"/>
    </row>
    <row r="43" spans="1:15" x14ac:dyDescent="0.25">
      <c r="A43" t="s">
        <v>172</v>
      </c>
      <c r="B43" s="80">
        <v>823</v>
      </c>
      <c r="C43" s="80">
        <v>918</v>
      </c>
      <c r="D43" s="81">
        <v>1741</v>
      </c>
      <c r="L43" s="76"/>
      <c r="M43" s="77"/>
      <c r="N43" s="77"/>
      <c r="O43" s="77"/>
    </row>
    <row r="44" spans="1:15" x14ac:dyDescent="0.25">
      <c r="A44" t="s">
        <v>173</v>
      </c>
      <c r="B44" s="80">
        <v>855</v>
      </c>
      <c r="C44" s="80">
        <v>957</v>
      </c>
      <c r="D44" s="81">
        <v>1812</v>
      </c>
      <c r="L44" s="76"/>
      <c r="M44" s="77"/>
      <c r="N44" s="77"/>
      <c r="O44" s="77"/>
    </row>
    <row r="45" spans="1:15" x14ac:dyDescent="0.25">
      <c r="A45" t="s">
        <v>174</v>
      </c>
      <c r="B45" s="82">
        <v>867</v>
      </c>
      <c r="C45" s="82">
        <v>923</v>
      </c>
      <c r="D45" s="83">
        <v>1790</v>
      </c>
      <c r="G45" s="85" t="s">
        <v>129</v>
      </c>
      <c r="H45" s="19">
        <f>SUM(B41:B45)</f>
        <v>4324</v>
      </c>
      <c r="I45" s="19">
        <f>SUM(C41:C45)</f>
        <v>4721</v>
      </c>
      <c r="J45" s="19">
        <f>SUM(D41:D45)</f>
        <v>9045</v>
      </c>
    </row>
    <row r="46" spans="1:15" x14ac:dyDescent="0.25">
      <c r="A46" t="s">
        <v>175</v>
      </c>
      <c r="B46" s="74">
        <v>950</v>
      </c>
      <c r="C46" s="74">
        <v>983</v>
      </c>
      <c r="D46" s="75">
        <v>1933</v>
      </c>
      <c r="L46" s="76"/>
      <c r="M46" s="77"/>
      <c r="N46" s="77"/>
      <c r="O46" s="77"/>
    </row>
    <row r="47" spans="1:15" x14ac:dyDescent="0.25">
      <c r="A47" t="s">
        <v>176</v>
      </c>
      <c r="B47" s="80">
        <v>816</v>
      </c>
      <c r="C47" s="80">
        <v>953</v>
      </c>
      <c r="D47" s="81">
        <v>1769</v>
      </c>
      <c r="L47" s="76"/>
      <c r="M47" s="77"/>
      <c r="N47" s="77"/>
      <c r="O47" s="77"/>
    </row>
    <row r="48" spans="1:15" x14ac:dyDescent="0.25">
      <c r="A48" t="s">
        <v>177</v>
      </c>
      <c r="B48" s="80">
        <v>874</v>
      </c>
      <c r="C48" s="80">
        <v>951</v>
      </c>
      <c r="D48" s="81">
        <v>1825</v>
      </c>
      <c r="L48" s="76"/>
      <c r="M48" s="77"/>
      <c r="N48" s="77"/>
      <c r="O48" s="77"/>
    </row>
    <row r="49" spans="1:15" x14ac:dyDescent="0.25">
      <c r="A49" t="s">
        <v>178</v>
      </c>
      <c r="B49" s="80">
        <v>768</v>
      </c>
      <c r="C49" s="80">
        <v>903</v>
      </c>
      <c r="D49" s="81">
        <v>1671</v>
      </c>
      <c r="L49" s="76"/>
      <c r="M49" s="77"/>
      <c r="N49" s="77"/>
      <c r="O49" s="77"/>
    </row>
    <row r="50" spans="1:15" x14ac:dyDescent="0.25">
      <c r="A50" t="s">
        <v>179</v>
      </c>
      <c r="B50" s="82">
        <v>767</v>
      </c>
      <c r="C50" s="82">
        <v>823</v>
      </c>
      <c r="D50" s="83">
        <v>1590</v>
      </c>
      <c r="G50" s="85" t="s">
        <v>131</v>
      </c>
      <c r="H50" s="19">
        <f>SUM(B46:B50)</f>
        <v>4175</v>
      </c>
      <c r="I50" s="19">
        <f>SUM(C46:C50)</f>
        <v>4613</v>
      </c>
      <c r="J50" s="19">
        <f>SUM(D46:D50)</f>
        <v>8788</v>
      </c>
    </row>
    <row r="51" spans="1:15" x14ac:dyDescent="0.25">
      <c r="A51" t="s">
        <v>180</v>
      </c>
      <c r="B51" s="74">
        <v>702</v>
      </c>
      <c r="C51" s="74">
        <v>900</v>
      </c>
      <c r="D51" s="75">
        <v>1602</v>
      </c>
      <c r="L51" s="76"/>
      <c r="M51" s="77"/>
      <c r="N51" s="77"/>
      <c r="O51" s="77"/>
    </row>
    <row r="52" spans="1:15" x14ac:dyDescent="0.25">
      <c r="A52" t="s">
        <v>181</v>
      </c>
      <c r="B52" s="80">
        <v>679</v>
      </c>
      <c r="C52" s="80">
        <v>850</v>
      </c>
      <c r="D52" s="81">
        <v>1529</v>
      </c>
      <c r="L52" s="76"/>
      <c r="M52" s="77"/>
      <c r="N52" s="77"/>
      <c r="O52" s="77"/>
    </row>
    <row r="53" spans="1:15" x14ac:dyDescent="0.25">
      <c r="A53" t="s">
        <v>182</v>
      </c>
      <c r="B53" s="80">
        <v>605</v>
      </c>
      <c r="C53" s="80">
        <v>801</v>
      </c>
      <c r="D53" s="81">
        <v>1406</v>
      </c>
      <c r="L53" s="76"/>
      <c r="M53" s="77"/>
      <c r="N53" s="77"/>
      <c r="O53" s="77"/>
    </row>
    <row r="54" spans="1:15" x14ac:dyDescent="0.25">
      <c r="A54" t="s">
        <v>183</v>
      </c>
      <c r="B54" s="80">
        <v>635</v>
      </c>
      <c r="C54" s="80">
        <v>872</v>
      </c>
      <c r="D54" s="81">
        <v>1507</v>
      </c>
      <c r="L54" s="76"/>
      <c r="M54" s="77"/>
      <c r="N54" s="77"/>
      <c r="O54" s="77"/>
    </row>
    <row r="55" spans="1:15" x14ac:dyDescent="0.25">
      <c r="A55" t="s">
        <v>184</v>
      </c>
      <c r="B55" s="82">
        <v>522</v>
      </c>
      <c r="C55" s="82">
        <v>847</v>
      </c>
      <c r="D55" s="83">
        <v>1369</v>
      </c>
      <c r="G55" s="85" t="s">
        <v>133</v>
      </c>
      <c r="H55" s="19">
        <f>SUM(B51:B55)</f>
        <v>3143</v>
      </c>
      <c r="I55" s="19">
        <f>SUM(C51:C55)</f>
        <v>4270</v>
      </c>
      <c r="J55" s="19">
        <f>SUM(D51:D55)</f>
        <v>7413</v>
      </c>
    </row>
    <row r="56" spans="1:15" x14ac:dyDescent="0.25">
      <c r="A56" t="s">
        <v>185</v>
      </c>
      <c r="B56" s="74">
        <v>604</v>
      </c>
      <c r="C56" s="74">
        <v>828</v>
      </c>
      <c r="D56" s="75">
        <v>1432</v>
      </c>
      <c r="L56" s="76"/>
      <c r="M56" s="77"/>
      <c r="N56" s="77"/>
      <c r="O56" s="77"/>
    </row>
    <row r="57" spans="1:15" x14ac:dyDescent="0.25">
      <c r="A57" t="s">
        <v>186</v>
      </c>
      <c r="B57" s="80">
        <v>593</v>
      </c>
      <c r="C57" s="80">
        <v>859</v>
      </c>
      <c r="D57" s="81">
        <v>1452</v>
      </c>
      <c r="L57" s="76"/>
      <c r="M57" s="77"/>
      <c r="N57" s="77"/>
      <c r="O57" s="77"/>
    </row>
    <row r="58" spans="1:15" x14ac:dyDescent="0.25">
      <c r="A58" t="s">
        <v>187</v>
      </c>
      <c r="B58" s="80">
        <v>558</v>
      </c>
      <c r="C58" s="80">
        <v>842</v>
      </c>
      <c r="D58" s="81">
        <v>1400</v>
      </c>
      <c r="L58" s="76"/>
      <c r="M58" s="77"/>
      <c r="N58" s="77"/>
      <c r="O58" s="77"/>
    </row>
    <row r="59" spans="1:15" x14ac:dyDescent="0.25">
      <c r="A59" t="s">
        <v>188</v>
      </c>
      <c r="B59" s="80">
        <v>509</v>
      </c>
      <c r="C59" s="80">
        <v>809</v>
      </c>
      <c r="D59" s="81">
        <v>1318</v>
      </c>
      <c r="L59" s="76"/>
      <c r="M59" s="77"/>
      <c r="N59" s="77"/>
      <c r="O59" s="77"/>
    </row>
    <row r="60" spans="1:15" x14ac:dyDescent="0.25">
      <c r="A60" t="s">
        <v>189</v>
      </c>
      <c r="B60" s="82">
        <v>383</v>
      </c>
      <c r="C60" s="82">
        <v>603</v>
      </c>
      <c r="D60" s="83">
        <v>986</v>
      </c>
      <c r="G60" s="85" t="s">
        <v>135</v>
      </c>
      <c r="H60" s="19">
        <f>SUM(B56:B60)</f>
        <v>2647</v>
      </c>
      <c r="I60" s="19">
        <f>SUM(C56:C60)</f>
        <v>3941</v>
      </c>
      <c r="J60" s="19">
        <f>SUM(D56:D60)</f>
        <v>6588</v>
      </c>
    </row>
    <row r="61" spans="1:15" x14ac:dyDescent="0.25">
      <c r="A61" t="s">
        <v>190</v>
      </c>
      <c r="B61" s="74">
        <v>367</v>
      </c>
      <c r="C61" s="74">
        <v>623</v>
      </c>
      <c r="D61" s="75">
        <v>990</v>
      </c>
      <c r="L61" s="76"/>
      <c r="M61" s="77"/>
      <c r="N61" s="77"/>
      <c r="O61" s="77"/>
    </row>
    <row r="62" spans="1:15" x14ac:dyDescent="0.25">
      <c r="A62" t="s">
        <v>191</v>
      </c>
      <c r="B62" s="80">
        <v>383</v>
      </c>
      <c r="C62" s="80">
        <v>614</v>
      </c>
      <c r="D62" s="81">
        <v>997</v>
      </c>
      <c r="L62" s="76"/>
      <c r="M62" s="77"/>
      <c r="N62" s="77"/>
      <c r="O62" s="77"/>
    </row>
    <row r="63" spans="1:15" x14ac:dyDescent="0.25">
      <c r="A63" t="s">
        <v>192</v>
      </c>
      <c r="B63" s="80">
        <v>337</v>
      </c>
      <c r="C63" s="80">
        <v>614</v>
      </c>
      <c r="D63" s="81">
        <v>951</v>
      </c>
      <c r="L63" s="76"/>
      <c r="M63" s="77"/>
      <c r="N63" s="77"/>
      <c r="O63" s="77"/>
    </row>
    <row r="64" spans="1:15" x14ac:dyDescent="0.25">
      <c r="A64" t="s">
        <v>193</v>
      </c>
      <c r="B64" s="80">
        <v>343</v>
      </c>
      <c r="C64" s="80">
        <v>598</v>
      </c>
      <c r="D64" s="81">
        <v>941</v>
      </c>
      <c r="L64" s="76"/>
      <c r="M64" s="77"/>
      <c r="N64" s="77"/>
      <c r="O64" s="77"/>
    </row>
    <row r="65" spans="1:15" x14ac:dyDescent="0.25">
      <c r="A65" t="s">
        <v>194</v>
      </c>
      <c r="B65" s="80">
        <v>259</v>
      </c>
      <c r="C65" s="80">
        <v>654</v>
      </c>
      <c r="D65" s="81">
        <v>913</v>
      </c>
      <c r="G65" s="85" t="s">
        <v>137</v>
      </c>
      <c r="H65" s="19">
        <f>SUM(B61:B65)</f>
        <v>1689</v>
      </c>
      <c r="I65" s="19">
        <f>SUM(C61:C65)</f>
        <v>3103</v>
      </c>
      <c r="J65" s="19">
        <f>SUM(D61:D65)</f>
        <v>4792</v>
      </c>
    </row>
    <row r="66" spans="1:15" x14ac:dyDescent="0.25">
      <c r="A66" t="s">
        <v>195</v>
      </c>
      <c r="B66" s="74">
        <v>316</v>
      </c>
      <c r="C66" s="74">
        <v>568</v>
      </c>
      <c r="D66" s="75">
        <v>884</v>
      </c>
      <c r="L66" s="76"/>
      <c r="M66" s="77"/>
      <c r="N66" s="77"/>
      <c r="O66" s="77"/>
    </row>
    <row r="67" spans="1:15" x14ac:dyDescent="0.25">
      <c r="A67" t="s">
        <v>196</v>
      </c>
      <c r="B67" s="80">
        <v>274</v>
      </c>
      <c r="C67" s="80">
        <v>546</v>
      </c>
      <c r="D67" s="81">
        <v>820</v>
      </c>
      <c r="L67" s="76"/>
      <c r="M67" s="77"/>
      <c r="N67" s="77"/>
      <c r="O67" s="77"/>
    </row>
    <row r="68" spans="1:15" x14ac:dyDescent="0.25">
      <c r="A68" t="s">
        <v>197</v>
      </c>
      <c r="B68" s="80">
        <v>254</v>
      </c>
      <c r="C68" s="80">
        <v>473</v>
      </c>
      <c r="D68" s="81">
        <v>727</v>
      </c>
      <c r="L68" s="76"/>
      <c r="M68" s="77"/>
      <c r="N68" s="77"/>
      <c r="O68" s="77"/>
    </row>
    <row r="69" spans="1:15" x14ac:dyDescent="0.25">
      <c r="A69" t="s">
        <v>198</v>
      </c>
      <c r="B69" s="80">
        <v>234</v>
      </c>
      <c r="C69" s="80">
        <v>454</v>
      </c>
      <c r="D69" s="81">
        <v>688</v>
      </c>
      <c r="L69" s="76"/>
      <c r="M69" s="77"/>
      <c r="N69" s="77"/>
      <c r="O69" s="77"/>
    </row>
    <row r="70" spans="1:15" x14ac:dyDescent="0.25">
      <c r="A70" t="s">
        <v>199</v>
      </c>
      <c r="B70" s="82">
        <v>216</v>
      </c>
      <c r="C70" s="82">
        <v>418</v>
      </c>
      <c r="D70" s="83">
        <v>634</v>
      </c>
      <c r="G70" s="85" t="s">
        <v>139</v>
      </c>
      <c r="H70" s="19">
        <f>SUM(B66:B70)</f>
        <v>1294</v>
      </c>
      <c r="I70" s="19">
        <f>SUM(C66:C70)</f>
        <v>2459</v>
      </c>
      <c r="J70" s="19">
        <f>SUM(D66:D70)</f>
        <v>3753</v>
      </c>
    </row>
    <row r="71" spans="1:15" x14ac:dyDescent="0.25">
      <c r="A71" t="s">
        <v>200</v>
      </c>
      <c r="B71" s="74">
        <v>201</v>
      </c>
      <c r="C71" s="74">
        <v>424</v>
      </c>
      <c r="D71" s="75">
        <v>625</v>
      </c>
      <c r="L71" s="76"/>
      <c r="M71" s="77"/>
      <c r="N71" s="77"/>
      <c r="O71" s="77"/>
    </row>
    <row r="72" spans="1:15" x14ac:dyDescent="0.25">
      <c r="A72" t="s">
        <v>201</v>
      </c>
      <c r="B72" s="80">
        <v>180</v>
      </c>
      <c r="C72" s="80">
        <v>428</v>
      </c>
      <c r="D72" s="81">
        <v>608</v>
      </c>
      <c r="L72" s="76"/>
      <c r="M72" s="77"/>
      <c r="N72" s="77"/>
      <c r="O72" s="77"/>
    </row>
    <row r="73" spans="1:15" x14ac:dyDescent="0.25">
      <c r="A73" t="s">
        <v>202</v>
      </c>
      <c r="B73" s="80">
        <v>142</v>
      </c>
      <c r="C73" s="80">
        <v>339</v>
      </c>
      <c r="D73" s="81">
        <v>481</v>
      </c>
      <c r="L73" s="76"/>
      <c r="M73" s="77"/>
      <c r="N73" s="77"/>
      <c r="O73" s="77"/>
    </row>
    <row r="74" spans="1:15" x14ac:dyDescent="0.25">
      <c r="A74" t="s">
        <v>203</v>
      </c>
      <c r="B74" s="80">
        <v>134</v>
      </c>
      <c r="C74" s="80">
        <v>308</v>
      </c>
      <c r="D74" s="81">
        <v>442</v>
      </c>
      <c r="L74" s="76"/>
      <c r="M74" s="77"/>
      <c r="N74" s="77"/>
      <c r="O74" s="77"/>
    </row>
    <row r="75" spans="1:15" x14ac:dyDescent="0.25">
      <c r="A75" t="s">
        <v>204</v>
      </c>
      <c r="B75" s="82">
        <v>129</v>
      </c>
      <c r="C75" s="82">
        <v>280</v>
      </c>
      <c r="D75" s="83">
        <v>409</v>
      </c>
      <c r="G75" s="85" t="s">
        <v>141</v>
      </c>
      <c r="H75" s="19">
        <f>SUM(B71:B75)</f>
        <v>786</v>
      </c>
      <c r="I75" s="19">
        <f>SUM(C71:C75)</f>
        <v>1779</v>
      </c>
      <c r="J75" s="19">
        <f>SUM(D71:D75)</f>
        <v>2565</v>
      </c>
    </row>
    <row r="76" spans="1:15" x14ac:dyDescent="0.25">
      <c r="A76" t="s">
        <v>205</v>
      </c>
      <c r="B76" s="74">
        <v>112</v>
      </c>
      <c r="C76" s="74">
        <v>240</v>
      </c>
      <c r="D76" s="75">
        <v>352</v>
      </c>
      <c r="L76" s="76"/>
      <c r="M76" s="77"/>
      <c r="N76" s="77"/>
      <c r="O76" s="77"/>
    </row>
    <row r="77" spans="1:15" x14ac:dyDescent="0.25">
      <c r="A77" t="s">
        <v>206</v>
      </c>
      <c r="B77" s="80">
        <v>110</v>
      </c>
      <c r="C77" s="80">
        <v>236</v>
      </c>
      <c r="D77" s="81">
        <v>346</v>
      </c>
      <c r="L77" s="76"/>
      <c r="M77" s="77"/>
      <c r="N77" s="77"/>
      <c r="O77" s="77"/>
    </row>
    <row r="78" spans="1:15" x14ac:dyDescent="0.25">
      <c r="A78" t="s">
        <v>207</v>
      </c>
      <c r="B78" s="80">
        <v>88</v>
      </c>
      <c r="C78" s="80">
        <v>197</v>
      </c>
      <c r="D78" s="81">
        <v>285</v>
      </c>
      <c r="L78" s="76"/>
      <c r="M78" s="77"/>
      <c r="N78" s="77"/>
      <c r="O78" s="77"/>
    </row>
    <row r="79" spans="1:15" x14ac:dyDescent="0.25">
      <c r="A79" t="s">
        <v>208</v>
      </c>
      <c r="B79" s="80">
        <v>89</v>
      </c>
      <c r="C79" s="80">
        <v>173</v>
      </c>
      <c r="D79" s="81">
        <v>262</v>
      </c>
      <c r="L79" s="76"/>
      <c r="M79" s="77"/>
      <c r="N79" s="77"/>
      <c r="O79" s="77"/>
    </row>
    <row r="80" spans="1:15" x14ac:dyDescent="0.25">
      <c r="A80" t="s">
        <v>209</v>
      </c>
      <c r="B80" s="82">
        <v>72</v>
      </c>
      <c r="C80" s="82">
        <v>155</v>
      </c>
      <c r="D80" s="83">
        <v>227</v>
      </c>
      <c r="G80" s="85" t="s">
        <v>143</v>
      </c>
      <c r="H80" s="19">
        <f>SUM(B76:B80)</f>
        <v>471</v>
      </c>
      <c r="I80" s="19">
        <f>SUM(C76:C80)</f>
        <v>1001</v>
      </c>
      <c r="J80" s="19">
        <f>SUM(D76:D80)</f>
        <v>1472</v>
      </c>
    </row>
    <row r="81" spans="1:15" x14ac:dyDescent="0.25">
      <c r="A81" t="s">
        <v>210</v>
      </c>
      <c r="B81" s="74">
        <v>65</v>
      </c>
      <c r="C81" s="74">
        <v>119</v>
      </c>
      <c r="D81" s="75">
        <v>184</v>
      </c>
      <c r="L81" s="76"/>
      <c r="M81" s="77"/>
      <c r="N81" s="77"/>
      <c r="O81" s="77"/>
    </row>
    <row r="82" spans="1:15" x14ac:dyDescent="0.25">
      <c r="A82" t="s">
        <v>211</v>
      </c>
      <c r="B82" s="80">
        <v>64</v>
      </c>
      <c r="C82" s="80">
        <v>85</v>
      </c>
      <c r="D82" s="81">
        <v>149</v>
      </c>
      <c r="L82" s="76"/>
      <c r="M82" s="77"/>
      <c r="N82" s="77"/>
      <c r="O82" s="77"/>
    </row>
    <row r="83" spans="1:15" x14ac:dyDescent="0.25">
      <c r="A83" t="s">
        <v>212</v>
      </c>
      <c r="B83" s="80">
        <v>52</v>
      </c>
      <c r="C83" s="80">
        <v>94</v>
      </c>
      <c r="D83" s="81">
        <v>146</v>
      </c>
      <c r="L83" s="76"/>
      <c r="M83" s="77"/>
      <c r="N83" s="77"/>
      <c r="O83" s="77"/>
    </row>
    <row r="84" spans="1:15" x14ac:dyDescent="0.25">
      <c r="A84" t="s">
        <v>213</v>
      </c>
      <c r="B84" s="80">
        <v>59</v>
      </c>
      <c r="C84" s="80">
        <v>116</v>
      </c>
      <c r="D84" s="81">
        <v>175</v>
      </c>
      <c r="L84" s="76"/>
      <c r="M84" s="77"/>
      <c r="N84" s="77"/>
      <c r="O84" s="77"/>
    </row>
    <row r="85" spans="1:15" x14ac:dyDescent="0.25">
      <c r="A85" t="s">
        <v>214</v>
      </c>
      <c r="B85" s="80">
        <v>48</v>
      </c>
      <c r="C85" s="80">
        <v>99</v>
      </c>
      <c r="D85" s="81">
        <v>147</v>
      </c>
      <c r="G85" s="85" t="s">
        <v>145</v>
      </c>
      <c r="H85" s="19">
        <f>SUM(B81:B85)</f>
        <v>288</v>
      </c>
      <c r="I85" s="19">
        <f>SUM(C81:C85)</f>
        <v>513</v>
      </c>
      <c r="J85" s="19">
        <f>SUM(D81:D85)</f>
        <v>801</v>
      </c>
    </row>
    <row r="86" spans="1:15" x14ac:dyDescent="0.25">
      <c r="A86" t="s">
        <v>215</v>
      </c>
      <c r="B86" s="74">
        <v>56</v>
      </c>
      <c r="C86" s="74">
        <v>77</v>
      </c>
      <c r="D86" s="75">
        <v>133</v>
      </c>
    </row>
    <row r="87" spans="1:15" x14ac:dyDescent="0.25">
      <c r="A87" t="s">
        <v>216</v>
      </c>
      <c r="B87" s="80">
        <v>43</v>
      </c>
      <c r="C87" s="80">
        <v>68</v>
      </c>
      <c r="D87" s="81">
        <v>111</v>
      </c>
    </row>
    <row r="88" spans="1:15" x14ac:dyDescent="0.25">
      <c r="A88" t="s">
        <v>217</v>
      </c>
      <c r="B88" s="80">
        <v>40</v>
      </c>
      <c r="C88" s="80">
        <v>54</v>
      </c>
      <c r="D88" s="81">
        <v>94</v>
      </c>
    </row>
    <row r="89" spans="1:15" x14ac:dyDescent="0.25">
      <c r="A89" t="s">
        <v>218</v>
      </c>
      <c r="B89" s="80">
        <v>39</v>
      </c>
      <c r="C89" s="80">
        <v>50</v>
      </c>
      <c r="D89" s="81">
        <v>89</v>
      </c>
    </row>
    <row r="90" spans="1:15" x14ac:dyDescent="0.25">
      <c r="A90" t="s">
        <v>219</v>
      </c>
      <c r="B90" s="82">
        <v>26</v>
      </c>
      <c r="C90" s="82">
        <v>42</v>
      </c>
      <c r="D90" s="83">
        <v>68</v>
      </c>
      <c r="G90" s="85" t="s">
        <v>147</v>
      </c>
      <c r="H90" s="19">
        <f>SUM(B86:B90)</f>
        <v>204</v>
      </c>
      <c r="I90" s="19">
        <f>SUM(C86:C90)</f>
        <v>291</v>
      </c>
      <c r="J90" s="19">
        <f>SUM(D86:D90)</f>
        <v>495</v>
      </c>
    </row>
    <row r="91" spans="1:15" x14ac:dyDescent="0.25">
      <c r="A91" t="s">
        <v>220</v>
      </c>
      <c r="B91" s="74">
        <v>15</v>
      </c>
      <c r="C91" s="74">
        <v>37</v>
      </c>
      <c r="D91" s="75">
        <v>52</v>
      </c>
    </row>
    <row r="92" spans="1:15" x14ac:dyDescent="0.25">
      <c r="A92" t="s">
        <v>221</v>
      </c>
      <c r="B92" s="80">
        <v>12</v>
      </c>
      <c r="C92" s="80">
        <v>45</v>
      </c>
      <c r="D92" s="81">
        <v>57</v>
      </c>
    </row>
    <row r="93" spans="1:15" x14ac:dyDescent="0.25">
      <c r="A93" t="s">
        <v>222</v>
      </c>
      <c r="B93" s="80">
        <v>14</v>
      </c>
      <c r="C93" s="80">
        <v>26</v>
      </c>
      <c r="D93" s="81">
        <v>40</v>
      </c>
    </row>
    <row r="94" spans="1:15" x14ac:dyDescent="0.25">
      <c r="A94" t="s">
        <v>223</v>
      </c>
      <c r="B94" s="80">
        <v>15</v>
      </c>
      <c r="C94" s="80">
        <v>28</v>
      </c>
      <c r="D94" s="81">
        <v>43</v>
      </c>
    </row>
    <row r="95" spans="1:15" x14ac:dyDescent="0.25">
      <c r="A95" t="s">
        <v>224</v>
      </c>
      <c r="B95" s="82">
        <v>6</v>
      </c>
      <c r="C95" s="82">
        <v>21</v>
      </c>
      <c r="D95" s="83">
        <v>27</v>
      </c>
      <c r="G95" s="85" t="s">
        <v>149</v>
      </c>
      <c r="H95" s="19">
        <f>SUM(B91:B95)</f>
        <v>62</v>
      </c>
      <c r="I95" s="19">
        <f>SUM(C91:C95)</f>
        <v>157</v>
      </c>
      <c r="J95" s="19">
        <f>SUM(D91:D95)</f>
        <v>219</v>
      </c>
    </row>
    <row r="96" spans="1:15" x14ac:dyDescent="0.25">
      <c r="A96" t="s">
        <v>225</v>
      </c>
      <c r="B96" s="74">
        <v>3</v>
      </c>
      <c r="C96" s="74">
        <v>19</v>
      </c>
      <c r="D96" s="75">
        <v>22</v>
      </c>
    </row>
    <row r="97" spans="1:10" x14ac:dyDescent="0.25">
      <c r="A97" t="s">
        <v>226</v>
      </c>
      <c r="B97" s="80">
        <v>6</v>
      </c>
      <c r="C97" s="80">
        <v>10</v>
      </c>
      <c r="D97" s="81">
        <v>16</v>
      </c>
    </row>
    <row r="98" spans="1:10" x14ac:dyDescent="0.25">
      <c r="A98" t="s">
        <v>227</v>
      </c>
      <c r="B98" s="80">
        <v>4</v>
      </c>
      <c r="C98" s="80">
        <v>15</v>
      </c>
      <c r="D98" s="81">
        <v>19</v>
      </c>
    </row>
    <row r="99" spans="1:10" x14ac:dyDescent="0.25">
      <c r="A99" t="s">
        <v>228</v>
      </c>
      <c r="B99" s="80">
        <v>4</v>
      </c>
      <c r="C99" s="80">
        <v>2</v>
      </c>
      <c r="D99" s="81">
        <v>6</v>
      </c>
    </row>
    <row r="100" spans="1:10" x14ac:dyDescent="0.25">
      <c r="A100" t="s">
        <v>229</v>
      </c>
      <c r="B100" s="82">
        <v>2</v>
      </c>
      <c r="C100" s="82">
        <v>5</v>
      </c>
      <c r="D100" s="83">
        <v>7</v>
      </c>
      <c r="G100" s="85" t="s">
        <v>151</v>
      </c>
      <c r="H100" s="19">
        <f>SUM(B96:B100)</f>
        <v>19</v>
      </c>
      <c r="I100" s="19">
        <f>SUM(C96:C100)</f>
        <v>51</v>
      </c>
      <c r="J100" s="19">
        <f>SUM(D96:D100)</f>
        <v>70</v>
      </c>
    </row>
    <row r="101" spans="1:10" x14ac:dyDescent="0.25">
      <c r="A101" t="s">
        <v>230</v>
      </c>
      <c r="B101" s="74">
        <v>1</v>
      </c>
      <c r="C101" s="74">
        <v>6</v>
      </c>
      <c r="D101" s="75">
        <v>7</v>
      </c>
    </row>
    <row r="102" spans="1:10" x14ac:dyDescent="0.25">
      <c r="A102" t="s">
        <v>231</v>
      </c>
      <c r="B102" s="80">
        <v>4</v>
      </c>
      <c r="C102" s="80">
        <v>2</v>
      </c>
      <c r="D102" s="81">
        <v>6</v>
      </c>
    </row>
    <row r="103" spans="1:10" x14ac:dyDescent="0.25">
      <c r="A103" t="s">
        <v>232</v>
      </c>
      <c r="B103" s="80">
        <v>0</v>
      </c>
      <c r="C103" s="80">
        <v>2</v>
      </c>
      <c r="D103" s="81">
        <v>2</v>
      </c>
    </row>
    <row r="104" spans="1:10" x14ac:dyDescent="0.25">
      <c r="A104" t="s">
        <v>233</v>
      </c>
      <c r="B104" s="80">
        <v>0</v>
      </c>
      <c r="C104" s="80">
        <v>0</v>
      </c>
      <c r="D104" s="81">
        <v>0</v>
      </c>
    </row>
    <row r="105" spans="1:10" x14ac:dyDescent="0.25">
      <c r="A105" t="s">
        <v>234</v>
      </c>
      <c r="B105" s="82">
        <v>0</v>
      </c>
      <c r="C105" s="82">
        <v>1</v>
      </c>
      <c r="D105" s="83">
        <v>1</v>
      </c>
      <c r="G105" s="85" t="s">
        <v>153</v>
      </c>
      <c r="H105" s="19">
        <f>SUM(B101:B105)</f>
        <v>5</v>
      </c>
      <c r="I105" s="19">
        <f>SUM(C101:C105)</f>
        <v>11</v>
      </c>
      <c r="J105" s="19">
        <f>SUM(D101:D105)</f>
        <v>16</v>
      </c>
    </row>
    <row r="106" spans="1:10" x14ac:dyDescent="0.25">
      <c r="A106" t="s">
        <v>235</v>
      </c>
      <c r="B106" s="77">
        <v>1</v>
      </c>
      <c r="C106" s="77">
        <v>0</v>
      </c>
      <c r="D106" s="77">
        <v>1</v>
      </c>
      <c r="G106" s="85" t="s">
        <v>155</v>
      </c>
      <c r="H106" s="77">
        <f>B106</f>
        <v>1</v>
      </c>
      <c r="I106" s="77">
        <f>C106</f>
        <v>0</v>
      </c>
      <c r="J106" s="77">
        <f>D106</f>
        <v>1</v>
      </c>
    </row>
    <row r="107" spans="1:10" x14ac:dyDescent="0.25">
      <c r="A107" t="s">
        <v>236</v>
      </c>
      <c r="B107" s="77">
        <v>38233</v>
      </c>
      <c r="C107" s="77">
        <v>44293</v>
      </c>
      <c r="D107" s="77">
        <v>82526</v>
      </c>
      <c r="H107" s="19">
        <f>SUM(H10:H106)</f>
        <v>38233</v>
      </c>
      <c r="I107" s="19">
        <f>SUM(I10:I106)</f>
        <v>44293</v>
      </c>
      <c r="J107" s="19">
        <f>SUM(J10:J106)</f>
        <v>82526</v>
      </c>
    </row>
    <row r="108" spans="1:10" x14ac:dyDescent="0.25">
      <c r="G108" s="19"/>
      <c r="H108" s="19"/>
      <c r="I108" s="19"/>
    </row>
  </sheetData>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S44"/>
  <sheetViews>
    <sheetView tabSelected="1" zoomScaleNormal="100" workbookViewId="0">
      <selection activeCell="D12" sqref="D12"/>
    </sheetView>
  </sheetViews>
  <sheetFormatPr defaultRowHeight="15" x14ac:dyDescent="0.25"/>
  <cols>
    <col min="1" max="1" width="62" customWidth="1"/>
    <col min="2" max="2" width="9.85546875" bestFit="1" customWidth="1"/>
    <col min="3" max="3" width="10" bestFit="1" customWidth="1"/>
    <col min="4" max="4" width="9.85546875" bestFit="1" customWidth="1"/>
    <col min="5" max="5" width="10" bestFit="1" customWidth="1"/>
    <col min="6" max="6" width="9.85546875" bestFit="1" customWidth="1"/>
    <col min="7" max="7" width="10" bestFit="1" customWidth="1"/>
    <col min="8" max="8" width="8" customWidth="1"/>
    <col min="9" max="9" width="12.7109375" bestFit="1" customWidth="1"/>
    <col min="14" max="14" width="11" bestFit="1" customWidth="1"/>
  </cols>
  <sheetData>
    <row r="1" spans="1:19" x14ac:dyDescent="0.25">
      <c r="A1" t="s">
        <v>526</v>
      </c>
    </row>
    <row r="2" spans="1:19" s="48" customFormat="1" x14ac:dyDescent="0.25">
      <c r="A2" s="317" t="s">
        <v>501</v>
      </c>
    </row>
    <row r="4" spans="1:19" s="24" customFormat="1" ht="17.100000000000001" customHeight="1" x14ac:dyDescent="0.2">
      <c r="A4" s="369" t="s">
        <v>502</v>
      </c>
      <c r="B4" s="371" t="s">
        <v>503</v>
      </c>
      <c r="C4" s="371"/>
      <c r="D4" s="371" t="s">
        <v>504</v>
      </c>
      <c r="E4" s="371"/>
      <c r="F4" s="371" t="s">
        <v>505</v>
      </c>
      <c r="G4" s="371"/>
      <c r="H4" s="371" t="s">
        <v>506</v>
      </c>
      <c r="I4" s="371"/>
      <c r="J4" s="371" t="s">
        <v>507</v>
      </c>
      <c r="K4" s="371"/>
      <c r="L4" s="372" t="s">
        <v>508</v>
      </c>
      <c r="M4" s="372"/>
      <c r="N4" s="373" t="s">
        <v>509</v>
      </c>
      <c r="O4" s="373"/>
      <c r="P4" s="372" t="s">
        <v>510</v>
      </c>
      <c r="Q4" s="372"/>
      <c r="R4" s="372" t="s">
        <v>511</v>
      </c>
      <c r="S4" s="372"/>
    </row>
    <row r="5" spans="1:19" s="24" customFormat="1" ht="17.100000000000001" customHeight="1" thickBot="1" x14ac:dyDescent="0.25">
      <c r="A5" s="370"/>
      <c r="B5" s="318" t="s">
        <v>512</v>
      </c>
      <c r="C5" s="318" t="s">
        <v>513</v>
      </c>
      <c r="D5" s="318" t="s">
        <v>512</v>
      </c>
      <c r="E5" s="318" t="s">
        <v>513</v>
      </c>
      <c r="F5" s="318" t="s">
        <v>512</v>
      </c>
      <c r="G5" s="318" t="s">
        <v>513</v>
      </c>
      <c r="H5" s="318" t="s">
        <v>512</v>
      </c>
      <c r="I5" s="318" t="s">
        <v>513</v>
      </c>
      <c r="J5" s="318" t="s">
        <v>512</v>
      </c>
      <c r="K5" s="318" t="s">
        <v>513</v>
      </c>
      <c r="L5" s="319" t="s">
        <v>512</v>
      </c>
      <c r="M5" s="319" t="s">
        <v>513</v>
      </c>
      <c r="N5" s="320" t="s">
        <v>512</v>
      </c>
      <c r="O5" s="320" t="s">
        <v>513</v>
      </c>
      <c r="P5" s="320" t="s">
        <v>512</v>
      </c>
      <c r="Q5" s="320" t="s">
        <v>513</v>
      </c>
      <c r="R5" s="320" t="s">
        <v>512</v>
      </c>
      <c r="S5" s="320" t="s">
        <v>513</v>
      </c>
    </row>
    <row r="6" spans="1:19" s="173" customFormat="1" ht="17.100000000000001" customHeight="1" x14ac:dyDescent="0.2">
      <c r="A6" s="321" t="s">
        <v>514</v>
      </c>
      <c r="B6" s="322">
        <v>29954</v>
      </c>
      <c r="C6" s="322">
        <v>4497</v>
      </c>
      <c r="D6" s="322">
        <v>28584</v>
      </c>
      <c r="E6" s="322">
        <v>4210</v>
      </c>
      <c r="F6" s="322">
        <v>27360</v>
      </c>
      <c r="G6" s="322">
        <v>3948</v>
      </c>
      <c r="H6" s="322">
        <v>25757</v>
      </c>
      <c r="I6" s="322">
        <v>3688</v>
      </c>
      <c r="J6" s="323">
        <v>24944</v>
      </c>
      <c r="K6" s="323">
        <v>4195</v>
      </c>
      <c r="L6" s="39">
        <v>24201</v>
      </c>
      <c r="M6" s="39">
        <v>3928</v>
      </c>
      <c r="N6" s="35">
        <v>23667</v>
      </c>
      <c r="O6" s="35">
        <v>3738</v>
      </c>
      <c r="P6" s="35">
        <v>22872</v>
      </c>
      <c r="Q6" s="35">
        <v>3885</v>
      </c>
      <c r="R6" s="35">
        <v>22683</v>
      </c>
      <c r="S6" s="35">
        <v>3883</v>
      </c>
    </row>
    <row r="7" spans="1:19" s="173" customFormat="1" ht="17.100000000000001" customHeight="1" x14ac:dyDescent="0.2">
      <c r="A7" s="321" t="s">
        <v>515</v>
      </c>
      <c r="B7" s="322">
        <v>24347</v>
      </c>
      <c r="C7" s="322">
        <v>3516</v>
      </c>
      <c r="D7" s="322">
        <v>24036</v>
      </c>
      <c r="E7" s="322">
        <v>3627</v>
      </c>
      <c r="F7" s="322">
        <v>21236</v>
      </c>
      <c r="G7" s="322">
        <v>2188</v>
      </c>
      <c r="H7" s="322">
        <v>18126</v>
      </c>
      <c r="I7" s="322">
        <v>1802</v>
      </c>
      <c r="J7" s="323">
        <v>17041</v>
      </c>
      <c r="K7" s="323">
        <v>1903</v>
      </c>
      <c r="L7" s="39">
        <v>16218</v>
      </c>
      <c r="M7" s="39">
        <v>1842</v>
      </c>
      <c r="N7" s="35">
        <v>15912</v>
      </c>
      <c r="O7" s="35">
        <v>1867</v>
      </c>
      <c r="P7" s="35">
        <v>15724</v>
      </c>
      <c r="Q7" s="35">
        <v>2033</v>
      </c>
      <c r="R7" s="35">
        <v>15993</v>
      </c>
      <c r="S7" s="35">
        <v>2253</v>
      </c>
    </row>
    <row r="8" spans="1:19" s="173" customFormat="1" ht="17.100000000000001" customHeight="1" x14ac:dyDescent="0.2">
      <c r="A8" s="321" t="s">
        <v>516</v>
      </c>
      <c r="B8" s="322">
        <v>7089</v>
      </c>
      <c r="C8" s="322">
        <v>771</v>
      </c>
      <c r="D8" s="322">
        <v>6689</v>
      </c>
      <c r="E8" s="322">
        <v>874</v>
      </c>
      <c r="F8" s="322">
        <v>6326</v>
      </c>
      <c r="G8" s="322">
        <v>931</v>
      </c>
      <c r="H8" s="322">
        <v>6195</v>
      </c>
      <c r="I8" s="322">
        <v>954</v>
      </c>
      <c r="J8" s="323">
        <v>6101</v>
      </c>
      <c r="K8" s="324">
        <v>1027</v>
      </c>
      <c r="L8" s="39">
        <v>5855</v>
      </c>
      <c r="M8" s="325">
        <v>929</v>
      </c>
      <c r="N8" s="35">
        <v>5520</v>
      </c>
      <c r="O8" s="326">
        <v>927</v>
      </c>
      <c r="P8" s="35">
        <v>5491</v>
      </c>
      <c r="Q8" s="326">
        <v>948</v>
      </c>
      <c r="R8" s="35">
        <v>5525</v>
      </c>
      <c r="S8" s="326">
        <v>954</v>
      </c>
    </row>
    <row r="9" spans="1:19" s="173" customFormat="1" ht="17.100000000000001" customHeight="1" x14ac:dyDescent="0.2">
      <c r="A9" s="321" t="s">
        <v>517</v>
      </c>
      <c r="B9" s="322">
        <v>326</v>
      </c>
      <c r="C9" s="322">
        <v>28</v>
      </c>
      <c r="D9" s="322">
        <v>290</v>
      </c>
      <c r="E9" s="322">
        <v>11</v>
      </c>
      <c r="F9" s="322">
        <v>207</v>
      </c>
      <c r="G9" s="322">
        <v>1</v>
      </c>
      <c r="H9" s="322">
        <v>135</v>
      </c>
      <c r="I9" s="322"/>
      <c r="J9" s="324">
        <v>153</v>
      </c>
      <c r="K9" s="322">
        <v>5</v>
      </c>
      <c r="L9" s="325">
        <v>99</v>
      </c>
      <c r="M9" s="327">
        <v>2</v>
      </c>
      <c r="N9" s="326">
        <v>71</v>
      </c>
      <c r="O9" s="328">
        <v>2</v>
      </c>
      <c r="P9" s="326">
        <v>59</v>
      </c>
      <c r="Q9" s="328"/>
      <c r="R9" s="326">
        <v>23</v>
      </c>
      <c r="S9" s="328">
        <v>1</v>
      </c>
    </row>
    <row r="10" spans="1:19" s="24" customFormat="1" ht="17.100000000000001" customHeight="1" x14ac:dyDescent="0.2">
      <c r="A10" s="329" t="s">
        <v>111</v>
      </c>
      <c r="B10" s="330">
        <v>61716</v>
      </c>
      <c r="C10" s="330">
        <v>8812</v>
      </c>
      <c r="D10" s="330">
        <v>59599</v>
      </c>
      <c r="E10" s="330">
        <v>8722</v>
      </c>
      <c r="F10" s="330">
        <v>55129</v>
      </c>
      <c r="G10" s="330">
        <v>7068</v>
      </c>
      <c r="H10" s="330">
        <v>50213</v>
      </c>
      <c r="I10" s="330">
        <v>6444</v>
      </c>
      <c r="J10" s="330">
        <v>48239</v>
      </c>
      <c r="K10" s="330">
        <v>7130</v>
      </c>
      <c r="L10" s="331">
        <v>46373</v>
      </c>
      <c r="M10" s="331">
        <v>6701</v>
      </c>
      <c r="N10" s="332">
        <v>45170</v>
      </c>
      <c r="O10" s="332">
        <v>6534</v>
      </c>
      <c r="P10" s="332">
        <v>44146</v>
      </c>
      <c r="Q10" s="332">
        <v>6866</v>
      </c>
      <c r="R10" s="332">
        <v>44224</v>
      </c>
      <c r="S10" s="332">
        <v>7091</v>
      </c>
    </row>
    <row r="12" spans="1:19" x14ac:dyDescent="0.25">
      <c r="I12" s="239" t="s">
        <v>518</v>
      </c>
    </row>
    <row r="14" spans="1:19" x14ac:dyDescent="0.25">
      <c r="B14" s="368" t="s">
        <v>512</v>
      </c>
      <c r="C14" s="368"/>
      <c r="D14" s="368"/>
      <c r="E14" s="368"/>
      <c r="F14" s="368"/>
      <c r="G14" s="368"/>
      <c r="H14" s="48"/>
    </row>
    <row r="15" spans="1:19" x14ac:dyDescent="0.25">
      <c r="B15" s="333" t="s">
        <v>519</v>
      </c>
      <c r="C15" s="333" t="s">
        <v>520</v>
      </c>
      <c r="D15" s="333" t="s">
        <v>521</v>
      </c>
      <c r="E15" s="333" t="s">
        <v>522</v>
      </c>
      <c r="F15" s="333" t="s">
        <v>523</v>
      </c>
      <c r="G15" s="333" t="s">
        <v>524</v>
      </c>
    </row>
    <row r="16" spans="1:19" x14ac:dyDescent="0.25">
      <c r="A16" t="s">
        <v>514</v>
      </c>
      <c r="B16" s="19">
        <v>25757</v>
      </c>
      <c r="C16" s="19">
        <v>24944</v>
      </c>
      <c r="D16" s="19">
        <v>24201</v>
      </c>
      <c r="E16" s="19">
        <v>23667</v>
      </c>
      <c r="F16" s="19">
        <v>22872</v>
      </c>
      <c r="G16" s="19">
        <v>22683</v>
      </c>
    </row>
    <row r="17" spans="1:14" x14ac:dyDescent="0.25">
      <c r="A17" t="s">
        <v>515</v>
      </c>
      <c r="B17" s="19">
        <v>18126</v>
      </c>
      <c r="C17" s="19">
        <v>17041</v>
      </c>
      <c r="D17" s="19">
        <v>16218</v>
      </c>
      <c r="E17" s="19">
        <v>15912</v>
      </c>
      <c r="F17" s="19">
        <v>15724</v>
      </c>
      <c r="G17" s="19">
        <v>15993</v>
      </c>
    </row>
    <row r="18" spans="1:14" x14ac:dyDescent="0.25">
      <c r="A18" t="s">
        <v>516</v>
      </c>
      <c r="B18" s="19">
        <v>6195</v>
      </c>
      <c r="C18" s="19">
        <v>6101</v>
      </c>
      <c r="D18" s="19">
        <v>5855</v>
      </c>
      <c r="E18" s="19">
        <v>5520</v>
      </c>
      <c r="F18" s="19">
        <v>5491</v>
      </c>
      <c r="G18" s="19">
        <v>5525</v>
      </c>
    </row>
    <row r="19" spans="1:14" x14ac:dyDescent="0.25">
      <c r="A19" t="s">
        <v>517</v>
      </c>
      <c r="B19" s="19">
        <v>135</v>
      </c>
      <c r="C19" s="19">
        <v>153</v>
      </c>
      <c r="D19" s="19">
        <v>99</v>
      </c>
      <c r="E19" s="19">
        <v>71</v>
      </c>
      <c r="F19" s="19">
        <v>59</v>
      </c>
      <c r="G19" s="19">
        <v>23</v>
      </c>
    </row>
    <row r="20" spans="1:14" x14ac:dyDescent="0.25">
      <c r="A20" s="244"/>
      <c r="B20" s="19">
        <v>50213</v>
      </c>
      <c r="C20" s="19">
        <v>48239</v>
      </c>
      <c r="D20" s="19">
        <v>46373</v>
      </c>
      <c r="E20" s="19">
        <v>45170</v>
      </c>
      <c r="F20" s="19">
        <v>44146</v>
      </c>
      <c r="G20" s="19">
        <v>44224</v>
      </c>
    </row>
    <row r="21" spans="1:14" x14ac:dyDescent="0.25">
      <c r="A21" s="244"/>
      <c r="B21" s="333"/>
      <c r="C21" s="333"/>
      <c r="D21" s="333"/>
      <c r="E21" s="333"/>
      <c r="F21" s="333"/>
      <c r="G21" s="333"/>
      <c r="I21" s="19"/>
      <c r="J21" s="19"/>
      <c r="K21" s="19"/>
      <c r="L21" s="19"/>
      <c r="M21" s="19"/>
      <c r="N21" s="334"/>
    </row>
    <row r="22" spans="1:14" ht="18.75" x14ac:dyDescent="0.3">
      <c r="B22" s="368" t="s">
        <v>513</v>
      </c>
      <c r="C22" s="368"/>
      <c r="D22" s="368"/>
      <c r="E22" s="368"/>
      <c r="F22" s="368"/>
      <c r="G22" s="368"/>
      <c r="H22" s="368"/>
      <c r="M22" s="335"/>
      <c r="N22" s="335"/>
    </row>
    <row r="23" spans="1:14" x14ac:dyDescent="0.25">
      <c r="B23" s="333" t="s">
        <v>519</v>
      </c>
      <c r="C23" s="333" t="s">
        <v>520</v>
      </c>
      <c r="D23" s="333" t="s">
        <v>521</v>
      </c>
      <c r="E23" s="333" t="s">
        <v>522</v>
      </c>
      <c r="F23" s="333" t="s">
        <v>523</v>
      </c>
      <c r="G23" s="333" t="s">
        <v>524</v>
      </c>
      <c r="H23" s="336"/>
    </row>
    <row r="24" spans="1:14" x14ac:dyDescent="0.25">
      <c r="A24" t="s">
        <v>514</v>
      </c>
      <c r="B24" s="19">
        <v>3688</v>
      </c>
      <c r="C24" s="19">
        <v>4195</v>
      </c>
      <c r="D24" s="19">
        <v>3928</v>
      </c>
      <c r="E24" s="19">
        <v>3738</v>
      </c>
      <c r="F24" s="19">
        <v>3885</v>
      </c>
      <c r="G24" s="19">
        <v>3883</v>
      </c>
      <c r="H24" s="337"/>
    </row>
    <row r="25" spans="1:14" x14ac:dyDescent="0.25">
      <c r="A25" t="s">
        <v>515</v>
      </c>
      <c r="B25" s="19">
        <v>1802</v>
      </c>
      <c r="C25" s="19">
        <v>1903</v>
      </c>
      <c r="D25" s="19">
        <v>1842</v>
      </c>
      <c r="E25" s="19">
        <v>1867</v>
      </c>
      <c r="F25" s="19">
        <v>2033</v>
      </c>
      <c r="G25" s="19">
        <v>2253</v>
      </c>
    </row>
    <row r="26" spans="1:14" x14ac:dyDescent="0.25">
      <c r="A26" t="s">
        <v>516</v>
      </c>
      <c r="B26" s="19">
        <v>954</v>
      </c>
      <c r="C26" s="19">
        <v>1027</v>
      </c>
      <c r="D26" s="19">
        <v>929</v>
      </c>
      <c r="E26" s="19">
        <v>927</v>
      </c>
      <c r="F26" s="19">
        <v>948</v>
      </c>
      <c r="G26" s="19">
        <v>954</v>
      </c>
    </row>
    <row r="27" spans="1:14" x14ac:dyDescent="0.25">
      <c r="A27" t="s">
        <v>517</v>
      </c>
      <c r="B27" s="19"/>
      <c r="C27" s="19">
        <v>5</v>
      </c>
      <c r="D27" s="19">
        <v>2</v>
      </c>
      <c r="E27" s="19">
        <v>2</v>
      </c>
      <c r="F27" s="19"/>
      <c r="G27" s="19">
        <v>1</v>
      </c>
    </row>
    <row r="28" spans="1:14" x14ac:dyDescent="0.25">
      <c r="B28" s="19">
        <v>6444</v>
      </c>
      <c r="C28" s="19">
        <v>7130</v>
      </c>
      <c r="D28" s="19">
        <v>6701</v>
      </c>
      <c r="E28" s="19">
        <v>6534</v>
      </c>
      <c r="F28" s="19">
        <v>6866</v>
      </c>
      <c r="G28" s="19">
        <v>7091</v>
      </c>
      <c r="I28" s="239" t="s">
        <v>525</v>
      </c>
    </row>
    <row r="42" spans="1:7" x14ac:dyDescent="0.25">
      <c r="G42" t="s">
        <v>265</v>
      </c>
    </row>
    <row r="44" spans="1:7" x14ac:dyDescent="0.25">
      <c r="A44" s="24"/>
    </row>
  </sheetData>
  <mergeCells count="12">
    <mergeCell ref="L4:M4"/>
    <mergeCell ref="N4:O4"/>
    <mergeCell ref="P4:Q4"/>
    <mergeCell ref="R4:S4"/>
    <mergeCell ref="B14:G14"/>
    <mergeCell ref="J4:K4"/>
    <mergeCell ref="B22:H22"/>
    <mergeCell ref="A4:A5"/>
    <mergeCell ref="B4:C4"/>
    <mergeCell ref="D4:E4"/>
    <mergeCell ref="F4:G4"/>
    <mergeCell ref="H4:I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M27"/>
  <sheetViews>
    <sheetView workbookViewId="0">
      <selection activeCell="H29" sqref="H29"/>
    </sheetView>
  </sheetViews>
  <sheetFormatPr defaultRowHeight="15" x14ac:dyDescent="0.25"/>
  <sheetData>
    <row r="2" spans="1:13" x14ac:dyDescent="0.25">
      <c r="A2" s="21" t="s">
        <v>101</v>
      </c>
    </row>
    <row r="3" spans="1:13" x14ac:dyDescent="0.25">
      <c r="A3" s="21"/>
    </row>
    <row r="4" spans="1:13" x14ac:dyDescent="0.25">
      <c r="A4" s="22" t="s">
        <v>16</v>
      </c>
    </row>
    <row r="5" spans="1:13" x14ac:dyDescent="0.25">
      <c r="B5" s="23">
        <v>2015</v>
      </c>
      <c r="C5" s="23">
        <v>2016</v>
      </c>
      <c r="D5" s="23">
        <v>2017</v>
      </c>
      <c r="E5" s="23">
        <v>2018</v>
      </c>
      <c r="F5" s="23">
        <v>2019</v>
      </c>
    </row>
    <row r="6" spans="1:13" x14ac:dyDescent="0.25">
      <c r="A6" s="24" t="s">
        <v>17</v>
      </c>
      <c r="B6" s="15">
        <v>304136</v>
      </c>
      <c r="C6" s="15">
        <v>302311</v>
      </c>
      <c r="D6" s="15">
        <v>300762</v>
      </c>
      <c r="E6" s="15">
        <v>299084</v>
      </c>
      <c r="F6" s="15">
        <v>297313</v>
      </c>
      <c r="G6" s="19"/>
      <c r="H6" s="25"/>
      <c r="I6" s="25"/>
      <c r="J6" s="25"/>
      <c r="K6" s="25"/>
      <c r="L6" s="25"/>
      <c r="M6" s="26"/>
    </row>
    <row r="7" spans="1:13" x14ac:dyDescent="0.25">
      <c r="A7" s="24" t="s">
        <v>18</v>
      </c>
      <c r="B7" s="15">
        <v>309674</v>
      </c>
      <c r="C7" s="15">
        <v>308326</v>
      </c>
      <c r="D7" s="15">
        <v>307687</v>
      </c>
      <c r="E7" s="15">
        <v>305894</v>
      </c>
      <c r="F7" s="15">
        <v>305291</v>
      </c>
      <c r="G7" s="19"/>
      <c r="H7" s="25"/>
      <c r="I7" s="25"/>
      <c r="J7" s="25"/>
      <c r="K7" s="25"/>
      <c r="L7" s="25"/>
      <c r="M7" s="26"/>
    </row>
    <row r="8" spans="1:13" x14ac:dyDescent="0.25">
      <c r="A8" s="24" t="s">
        <v>19</v>
      </c>
      <c r="B8" s="15">
        <v>321830</v>
      </c>
      <c r="C8" s="15">
        <v>320710</v>
      </c>
      <c r="D8" s="15">
        <v>320008</v>
      </c>
      <c r="E8" s="15">
        <v>318034</v>
      </c>
      <c r="F8" s="15">
        <v>317366</v>
      </c>
      <c r="G8" s="19"/>
      <c r="H8" s="25"/>
      <c r="I8" s="25"/>
      <c r="J8" s="25"/>
      <c r="K8" s="25"/>
      <c r="L8" s="25"/>
      <c r="M8" s="26"/>
    </row>
    <row r="9" spans="1:13" x14ac:dyDescent="0.25">
      <c r="A9" s="24" t="s">
        <v>20</v>
      </c>
      <c r="B9" s="15">
        <v>390196</v>
      </c>
      <c r="C9" s="15">
        <v>387947</v>
      </c>
      <c r="D9" s="15">
        <v>385473</v>
      </c>
      <c r="E9" s="15">
        <v>383047</v>
      </c>
      <c r="F9" s="15">
        <v>380675</v>
      </c>
      <c r="G9" s="19"/>
      <c r="H9" s="25"/>
      <c r="I9" s="25"/>
      <c r="J9" s="25"/>
      <c r="K9" s="25"/>
      <c r="L9" s="25"/>
      <c r="M9" s="26"/>
    </row>
    <row r="10" spans="1:13" x14ac:dyDescent="0.25">
      <c r="A10" s="23" t="s">
        <v>21</v>
      </c>
      <c r="B10" s="18">
        <f>SUM(B6:B9)</f>
        <v>1325836</v>
      </c>
      <c r="C10" s="18">
        <f t="shared" ref="C10:F10" si="0">SUM(C6:C9)</f>
        <v>1319294</v>
      </c>
      <c r="D10" s="18">
        <f t="shared" si="0"/>
        <v>1313930</v>
      </c>
      <c r="E10" s="18">
        <f t="shared" si="0"/>
        <v>1306059</v>
      </c>
      <c r="F10" s="18">
        <f t="shared" si="0"/>
        <v>1300645</v>
      </c>
      <c r="G10" s="19"/>
      <c r="H10" s="26"/>
      <c r="I10" s="26"/>
      <c r="J10" s="26"/>
      <c r="K10" s="26"/>
      <c r="L10" s="26"/>
      <c r="M10" s="26"/>
    </row>
    <row r="11" spans="1:13" x14ac:dyDescent="0.25">
      <c r="A11" s="23" t="s">
        <v>22</v>
      </c>
      <c r="B11" s="18">
        <v>60295497</v>
      </c>
      <c r="C11" s="18">
        <v>60163712</v>
      </c>
      <c r="D11" s="18">
        <v>60066734</v>
      </c>
      <c r="E11" s="18">
        <v>59937769</v>
      </c>
      <c r="F11" s="18">
        <v>59816673</v>
      </c>
      <c r="H11" s="25"/>
      <c r="I11" s="25"/>
      <c r="J11" s="25"/>
      <c r="K11" s="25"/>
      <c r="L11" s="25"/>
      <c r="M11" s="27"/>
    </row>
    <row r="16" spans="1:13" ht="18" x14ac:dyDescent="0.25">
      <c r="A16" s="28" t="s">
        <v>23</v>
      </c>
      <c r="B16" s="29"/>
      <c r="K16" s="30" t="s">
        <v>24</v>
      </c>
    </row>
    <row r="17" spans="1:8" ht="18" x14ac:dyDescent="0.25">
      <c r="B17" s="29"/>
    </row>
    <row r="18" spans="1:8" x14ac:dyDescent="0.25">
      <c r="A18" s="31" t="s">
        <v>25</v>
      </c>
      <c r="B18" s="32" t="s">
        <v>26</v>
      </c>
      <c r="C18" s="32" t="s">
        <v>27</v>
      </c>
      <c r="D18" s="32" t="s">
        <v>28</v>
      </c>
      <c r="E18" s="32" t="s">
        <v>29</v>
      </c>
      <c r="F18" s="32" t="s">
        <v>21</v>
      </c>
      <c r="G18" s="32" t="s">
        <v>22</v>
      </c>
    </row>
    <row r="19" spans="1:8" x14ac:dyDescent="0.25">
      <c r="A19" s="33">
        <v>2015</v>
      </c>
      <c r="B19" s="15">
        <v>304136</v>
      </c>
      <c r="C19" s="15">
        <v>309674</v>
      </c>
      <c r="D19" s="15">
        <v>321830</v>
      </c>
      <c r="E19" s="15">
        <v>390196</v>
      </c>
      <c r="F19" s="15">
        <f>SUM(B19:E19)</f>
        <v>1325836</v>
      </c>
      <c r="G19" s="15">
        <v>60295497</v>
      </c>
    </row>
    <row r="20" spans="1:8" x14ac:dyDescent="0.25">
      <c r="A20" s="34">
        <v>2016</v>
      </c>
      <c r="B20" s="15">
        <v>302311</v>
      </c>
      <c r="C20" s="15">
        <v>308326</v>
      </c>
      <c r="D20" s="15">
        <v>320710</v>
      </c>
      <c r="E20" s="15">
        <v>387947</v>
      </c>
      <c r="F20" s="15">
        <f>SUM(B20:E20)</f>
        <v>1319294</v>
      </c>
      <c r="G20" s="15">
        <v>60163712</v>
      </c>
    </row>
    <row r="21" spans="1:8" x14ac:dyDescent="0.25">
      <c r="A21" s="34">
        <v>2017</v>
      </c>
      <c r="B21" s="15">
        <v>300762</v>
      </c>
      <c r="C21" s="15">
        <v>307687</v>
      </c>
      <c r="D21" s="15">
        <v>320008</v>
      </c>
      <c r="E21" s="15">
        <v>385473</v>
      </c>
      <c r="F21" s="15">
        <f>SUM(B21:E21)</f>
        <v>1313930</v>
      </c>
      <c r="G21" s="15">
        <v>60066734</v>
      </c>
    </row>
    <row r="22" spans="1:8" x14ac:dyDescent="0.25">
      <c r="A22" s="34">
        <v>2018</v>
      </c>
      <c r="B22" s="15">
        <v>299084</v>
      </c>
      <c r="C22" s="15">
        <v>305894</v>
      </c>
      <c r="D22" s="15">
        <v>318034</v>
      </c>
      <c r="E22" s="15">
        <v>383047</v>
      </c>
      <c r="F22" s="15">
        <f>SUM(B22:E22)</f>
        <v>1306059</v>
      </c>
      <c r="G22" s="15">
        <v>59937769</v>
      </c>
    </row>
    <row r="23" spans="1:8" x14ac:dyDescent="0.25">
      <c r="A23" s="34">
        <v>2019</v>
      </c>
      <c r="B23" s="15">
        <v>297313</v>
      </c>
      <c r="C23" s="15">
        <v>305291</v>
      </c>
      <c r="D23" s="15">
        <v>317366</v>
      </c>
      <c r="E23" s="15">
        <v>380675</v>
      </c>
      <c r="F23" s="15">
        <f>SUM(B23:E23)</f>
        <v>1300645</v>
      </c>
      <c r="G23" s="15">
        <v>59816673</v>
      </c>
    </row>
    <row r="24" spans="1:8" x14ac:dyDescent="0.25">
      <c r="A24" s="34">
        <v>2020</v>
      </c>
      <c r="B24" s="35">
        <v>294838</v>
      </c>
      <c r="C24" s="35">
        <v>303900</v>
      </c>
      <c r="D24" s="35">
        <v>316363</v>
      </c>
      <c r="E24" s="35">
        <v>378840</v>
      </c>
      <c r="F24" s="36">
        <v>1293941</v>
      </c>
      <c r="G24" s="36">
        <v>59641488</v>
      </c>
      <c r="H24" s="37"/>
    </row>
    <row r="25" spans="1:8" x14ac:dyDescent="0.25">
      <c r="A25" s="34" t="s">
        <v>30</v>
      </c>
      <c r="B25" s="35">
        <v>292356</v>
      </c>
      <c r="C25" s="35">
        <v>301814</v>
      </c>
      <c r="D25" s="35">
        <v>314689</v>
      </c>
      <c r="E25" s="35">
        <v>376397</v>
      </c>
      <c r="F25" s="36">
        <v>1285256</v>
      </c>
      <c r="G25" s="36">
        <v>59257566</v>
      </c>
      <c r="H25" s="37"/>
    </row>
    <row r="26" spans="1:8" ht="33.75" x14ac:dyDescent="0.25">
      <c r="A26" s="38" t="s">
        <v>31</v>
      </c>
      <c r="B26" s="39">
        <f>B25-B19</f>
        <v>-11780</v>
      </c>
      <c r="C26" s="39">
        <f t="shared" ref="C26:E26" si="1">C25-C19</f>
        <v>-7860</v>
      </c>
      <c r="D26" s="39">
        <f t="shared" si="1"/>
        <v>-7141</v>
      </c>
      <c r="E26" s="39">
        <f t="shared" si="1"/>
        <v>-13799</v>
      </c>
      <c r="F26" s="39">
        <f>F25-F19</f>
        <v>-40580</v>
      </c>
      <c r="G26" s="39">
        <f>G25-G19</f>
        <v>-1037931</v>
      </c>
    </row>
    <row r="27" spans="1:8" ht="22.5" x14ac:dyDescent="0.25">
      <c r="A27" s="38" t="s">
        <v>32</v>
      </c>
      <c r="B27" s="40">
        <f>(B25-B19)/B19*100</f>
        <v>-3.8732672225583289</v>
      </c>
      <c r="C27" s="40">
        <f t="shared" ref="C27:F27" si="2">(C25-C19)/C19*100</f>
        <v>-2.538153025439656</v>
      </c>
      <c r="D27" s="40">
        <f t="shared" si="2"/>
        <v>-2.2188733182114779</v>
      </c>
      <c r="E27" s="40">
        <f t="shared" si="2"/>
        <v>-3.5364278465181602</v>
      </c>
      <c r="F27" s="40">
        <f t="shared" si="2"/>
        <v>-3.0607103744354505</v>
      </c>
      <c r="G27" s="40">
        <f>(G25-G19)/G19*100</f>
        <v>-1.7214071558279052</v>
      </c>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57"/>
  <sheetViews>
    <sheetView zoomScaleNormal="100" workbookViewId="0">
      <selection activeCell="A2" sqref="A2"/>
    </sheetView>
  </sheetViews>
  <sheetFormatPr defaultRowHeight="15" x14ac:dyDescent="0.25"/>
  <cols>
    <col min="3" max="9" width="10.140625" bestFit="1" customWidth="1"/>
  </cols>
  <sheetData>
    <row r="1" spans="1:14" x14ac:dyDescent="0.25">
      <c r="A1" s="22" t="s">
        <v>34</v>
      </c>
    </row>
    <row r="2" spans="1:14" x14ac:dyDescent="0.25">
      <c r="A2" s="21" t="s">
        <v>100</v>
      </c>
    </row>
    <row r="3" spans="1:14" x14ac:dyDescent="0.25">
      <c r="B3" s="22"/>
      <c r="N3" s="41" t="s">
        <v>35</v>
      </c>
    </row>
    <row r="4" spans="1:14" x14ac:dyDescent="0.25">
      <c r="C4" s="23">
        <v>2015</v>
      </c>
      <c r="D4" s="23">
        <v>2016</v>
      </c>
      <c r="E4" s="23">
        <v>2017</v>
      </c>
      <c r="F4" s="23">
        <v>2018</v>
      </c>
      <c r="G4" s="23">
        <v>2019</v>
      </c>
      <c r="H4" s="23">
        <v>2020</v>
      </c>
      <c r="I4" s="42" t="s">
        <v>30</v>
      </c>
      <c r="J4" s="42"/>
      <c r="K4" s="42"/>
    </row>
    <row r="5" spans="1:14" x14ac:dyDescent="0.25">
      <c r="A5" t="s">
        <v>17</v>
      </c>
      <c r="B5" t="s">
        <v>36</v>
      </c>
      <c r="C5" s="19">
        <v>149250</v>
      </c>
      <c r="D5" s="19">
        <v>148536</v>
      </c>
      <c r="E5" s="19">
        <v>148006</v>
      </c>
      <c r="F5" s="19">
        <v>147673</v>
      </c>
      <c r="G5" s="19">
        <v>147031</v>
      </c>
      <c r="H5" s="19">
        <v>145759</v>
      </c>
      <c r="I5" s="19">
        <v>144649</v>
      </c>
      <c r="J5" s="19"/>
      <c r="K5" s="19"/>
    </row>
    <row r="6" spans="1:14" x14ac:dyDescent="0.25">
      <c r="A6" t="s">
        <v>17</v>
      </c>
      <c r="B6" t="s">
        <v>37</v>
      </c>
      <c r="C6" s="19">
        <v>154886</v>
      </c>
      <c r="D6" s="19">
        <v>153775</v>
      </c>
      <c r="E6" s="19">
        <v>152756</v>
      </c>
      <c r="F6" s="19">
        <v>151411</v>
      </c>
      <c r="G6" s="19">
        <v>150282</v>
      </c>
      <c r="H6" s="19">
        <v>149079</v>
      </c>
      <c r="I6" s="19">
        <v>147707</v>
      </c>
      <c r="J6" s="19"/>
      <c r="K6" s="19"/>
    </row>
    <row r="7" spans="1:14" s="2" customFormat="1" x14ac:dyDescent="0.25">
      <c r="A7" s="2" t="s">
        <v>17</v>
      </c>
      <c r="B7" s="2" t="s">
        <v>38</v>
      </c>
      <c r="C7" s="43">
        <v>304136</v>
      </c>
      <c r="D7" s="43">
        <v>302311</v>
      </c>
      <c r="E7" s="43">
        <v>300762</v>
      </c>
      <c r="F7" s="43">
        <v>299084</v>
      </c>
      <c r="G7" s="43">
        <v>297313</v>
      </c>
      <c r="H7" s="43">
        <v>294838</v>
      </c>
      <c r="I7" s="43">
        <v>292356</v>
      </c>
      <c r="J7" s="43"/>
      <c r="K7" s="43"/>
    </row>
    <row r="8" spans="1:14" x14ac:dyDescent="0.25">
      <c r="A8" t="s">
        <v>18</v>
      </c>
      <c r="B8" t="s">
        <v>36</v>
      </c>
      <c r="C8" s="19">
        <v>151111</v>
      </c>
      <c r="D8" s="19">
        <v>150453</v>
      </c>
      <c r="E8" s="19">
        <v>150243</v>
      </c>
      <c r="F8" s="19">
        <v>149492</v>
      </c>
      <c r="G8" s="19">
        <v>149439</v>
      </c>
      <c r="H8" s="19">
        <v>148705</v>
      </c>
      <c r="I8" s="19">
        <v>147651</v>
      </c>
      <c r="J8" s="19"/>
      <c r="K8" s="19"/>
    </row>
    <row r="9" spans="1:14" x14ac:dyDescent="0.25">
      <c r="A9" t="s">
        <v>18</v>
      </c>
      <c r="B9" t="s">
        <v>37</v>
      </c>
      <c r="C9" s="19">
        <v>158563</v>
      </c>
      <c r="D9" s="19">
        <v>157873</v>
      </c>
      <c r="E9" s="19">
        <v>157444</v>
      </c>
      <c r="F9" s="19">
        <v>156402</v>
      </c>
      <c r="G9" s="19">
        <v>155852</v>
      </c>
      <c r="H9" s="19">
        <v>155195</v>
      </c>
      <c r="I9" s="19">
        <v>154163</v>
      </c>
      <c r="J9" s="19"/>
      <c r="K9" s="19"/>
    </row>
    <row r="10" spans="1:14" s="2" customFormat="1" x14ac:dyDescent="0.25">
      <c r="A10" s="2" t="s">
        <v>18</v>
      </c>
      <c r="B10" s="2" t="s">
        <v>38</v>
      </c>
      <c r="C10" s="43">
        <v>309674</v>
      </c>
      <c r="D10" s="43">
        <v>308326</v>
      </c>
      <c r="E10" s="43">
        <v>307687</v>
      </c>
      <c r="F10" s="43">
        <v>305894</v>
      </c>
      <c r="G10" s="43">
        <v>305291</v>
      </c>
      <c r="H10" s="43">
        <v>303900</v>
      </c>
      <c r="I10" s="43">
        <v>301814</v>
      </c>
      <c r="J10" s="43"/>
      <c r="K10" s="43"/>
    </row>
    <row r="11" spans="1:14" x14ac:dyDescent="0.25">
      <c r="A11" t="s">
        <v>19</v>
      </c>
      <c r="B11" t="s">
        <v>36</v>
      </c>
      <c r="C11" s="19">
        <v>154767</v>
      </c>
      <c r="D11" s="19">
        <v>154194</v>
      </c>
      <c r="E11" s="19">
        <v>153854</v>
      </c>
      <c r="F11" s="19">
        <v>153091</v>
      </c>
      <c r="G11" s="19">
        <v>153039</v>
      </c>
      <c r="H11" s="19">
        <v>152614</v>
      </c>
      <c r="I11" s="19">
        <v>151790</v>
      </c>
      <c r="J11" s="19"/>
      <c r="K11" s="19"/>
    </row>
    <row r="12" spans="1:14" x14ac:dyDescent="0.25">
      <c r="A12" t="s">
        <v>19</v>
      </c>
      <c r="B12" t="s">
        <v>37</v>
      </c>
      <c r="C12" s="19">
        <v>167063</v>
      </c>
      <c r="D12" s="19">
        <v>166516</v>
      </c>
      <c r="E12" s="19">
        <v>166154</v>
      </c>
      <c r="F12" s="19">
        <v>164943</v>
      </c>
      <c r="G12" s="19">
        <v>164327</v>
      </c>
      <c r="H12" s="19">
        <v>163749</v>
      </c>
      <c r="I12" s="19">
        <v>162899</v>
      </c>
      <c r="J12" s="19"/>
      <c r="K12" s="19"/>
    </row>
    <row r="13" spans="1:14" s="2" customFormat="1" x14ac:dyDescent="0.25">
      <c r="A13" s="2" t="s">
        <v>19</v>
      </c>
      <c r="B13" s="2" t="s">
        <v>38</v>
      </c>
      <c r="C13" s="43">
        <v>321830</v>
      </c>
      <c r="D13" s="43">
        <v>320710</v>
      </c>
      <c r="E13" s="43">
        <v>320008</v>
      </c>
      <c r="F13" s="43">
        <v>318034</v>
      </c>
      <c r="G13" s="43">
        <v>317366</v>
      </c>
      <c r="H13" s="43">
        <v>316363</v>
      </c>
      <c r="I13" s="43">
        <v>314689</v>
      </c>
      <c r="J13" s="43"/>
      <c r="K13" s="43"/>
    </row>
    <row r="14" spans="1:14" x14ac:dyDescent="0.25">
      <c r="A14" t="s">
        <v>20</v>
      </c>
      <c r="B14" t="s">
        <v>36</v>
      </c>
      <c r="C14" s="19">
        <v>189551</v>
      </c>
      <c r="D14" s="19">
        <v>188464</v>
      </c>
      <c r="E14" s="19">
        <v>187354</v>
      </c>
      <c r="F14" s="19">
        <v>186476</v>
      </c>
      <c r="G14" s="19">
        <v>185552</v>
      </c>
      <c r="H14" s="19">
        <v>184665</v>
      </c>
      <c r="I14" s="19">
        <v>183419</v>
      </c>
      <c r="J14" s="19"/>
      <c r="K14" s="19"/>
    </row>
    <row r="15" spans="1:14" x14ac:dyDescent="0.25">
      <c r="A15" t="s">
        <v>20</v>
      </c>
      <c r="B15" t="s">
        <v>37</v>
      </c>
      <c r="C15" s="19">
        <v>200645</v>
      </c>
      <c r="D15" s="19">
        <v>199483</v>
      </c>
      <c r="E15" s="19">
        <v>198119</v>
      </c>
      <c r="F15" s="19">
        <v>196571</v>
      </c>
      <c r="G15" s="19">
        <v>195123</v>
      </c>
      <c r="H15" s="19">
        <v>194175</v>
      </c>
      <c r="I15" s="19">
        <v>192978</v>
      </c>
      <c r="J15" s="19"/>
      <c r="K15" s="19"/>
    </row>
    <row r="16" spans="1:14" s="2" customFormat="1" x14ac:dyDescent="0.25">
      <c r="A16" s="2" t="s">
        <v>20</v>
      </c>
      <c r="B16" s="2" t="s">
        <v>38</v>
      </c>
      <c r="C16" s="43">
        <v>390196</v>
      </c>
      <c r="D16" s="43">
        <v>387947</v>
      </c>
      <c r="E16" s="43">
        <v>385473</v>
      </c>
      <c r="F16" s="43">
        <v>383047</v>
      </c>
      <c r="G16" s="43">
        <v>380675</v>
      </c>
      <c r="H16" s="43">
        <v>378840</v>
      </c>
      <c r="I16" s="43">
        <v>376397</v>
      </c>
      <c r="J16" s="43"/>
      <c r="K16" s="43"/>
    </row>
    <row r="17" spans="1:14" s="2" customFormat="1" x14ac:dyDescent="0.25">
      <c r="A17" s="44" t="s">
        <v>39</v>
      </c>
      <c r="B17" s="44" t="s">
        <v>36</v>
      </c>
      <c r="C17" s="45">
        <v>644679</v>
      </c>
      <c r="D17" s="45">
        <v>641647</v>
      </c>
      <c r="E17" s="45">
        <v>639457</v>
      </c>
      <c r="F17" s="45">
        <v>636732</v>
      </c>
      <c r="G17" s="45">
        <v>635061</v>
      </c>
      <c r="H17" s="45">
        <v>631743</v>
      </c>
      <c r="I17" s="45">
        <v>627509</v>
      </c>
      <c r="J17" s="43"/>
      <c r="K17" s="43"/>
    </row>
    <row r="18" spans="1:14" s="2" customFormat="1" x14ac:dyDescent="0.25">
      <c r="A18" s="44" t="s">
        <v>39</v>
      </c>
      <c r="B18" s="44" t="s">
        <v>37</v>
      </c>
      <c r="C18" s="45">
        <v>681157</v>
      </c>
      <c r="D18" s="45">
        <v>677647</v>
      </c>
      <c r="E18" s="45">
        <v>674473</v>
      </c>
      <c r="F18" s="45">
        <v>669327</v>
      </c>
      <c r="G18" s="45">
        <v>665584</v>
      </c>
      <c r="H18" s="45">
        <v>662198</v>
      </c>
      <c r="I18" s="45">
        <v>657747</v>
      </c>
      <c r="J18" s="43"/>
      <c r="K18" s="43"/>
    </row>
    <row r="19" spans="1:14" s="2" customFormat="1" x14ac:dyDescent="0.25">
      <c r="A19" s="2" t="s">
        <v>39</v>
      </c>
      <c r="B19" s="2" t="s">
        <v>38</v>
      </c>
      <c r="C19" s="43">
        <v>1325836</v>
      </c>
      <c r="D19" s="43">
        <v>1319294</v>
      </c>
      <c r="E19" s="43">
        <v>1313930</v>
      </c>
      <c r="F19" s="43">
        <v>1306059</v>
      </c>
      <c r="G19" s="43">
        <v>1300645</v>
      </c>
      <c r="H19" s="43">
        <v>1293941</v>
      </c>
      <c r="I19" s="43">
        <v>1285256</v>
      </c>
      <c r="J19" s="43"/>
      <c r="K19" s="43"/>
    </row>
    <row r="20" spans="1:14" s="2" customFormat="1" x14ac:dyDescent="0.25">
      <c r="A20" s="44" t="s">
        <v>22</v>
      </c>
      <c r="B20" s="44" t="s">
        <v>36</v>
      </c>
      <c r="C20" s="45">
        <v>29228315</v>
      </c>
      <c r="D20" s="45">
        <v>29193044</v>
      </c>
      <c r="E20" s="45">
        <v>29178654</v>
      </c>
      <c r="F20" s="45">
        <v>29156469</v>
      </c>
      <c r="G20" s="45">
        <v>29131195</v>
      </c>
      <c r="H20" s="19">
        <v>29050096</v>
      </c>
      <c r="I20" s="19">
        <v>28864088</v>
      </c>
      <c r="J20" s="43"/>
      <c r="K20" s="43"/>
    </row>
    <row r="21" spans="1:14" s="2" customFormat="1" x14ac:dyDescent="0.25">
      <c r="A21" s="44" t="s">
        <v>22</v>
      </c>
      <c r="B21" s="44" t="s">
        <v>37</v>
      </c>
      <c r="C21" s="45">
        <v>31067182</v>
      </c>
      <c r="D21" s="45">
        <v>30970668</v>
      </c>
      <c r="E21" s="45">
        <v>30888080</v>
      </c>
      <c r="F21" s="45">
        <v>30781300</v>
      </c>
      <c r="G21" s="45">
        <v>30685478</v>
      </c>
      <c r="H21" s="45">
        <v>30591392</v>
      </c>
      <c r="I21" s="45">
        <v>30393478</v>
      </c>
      <c r="J21" s="43"/>
      <c r="K21" s="43"/>
    </row>
    <row r="22" spans="1:14" s="2" customFormat="1" x14ac:dyDescent="0.25">
      <c r="A22" s="2" t="s">
        <v>22</v>
      </c>
      <c r="B22" s="2" t="s">
        <v>38</v>
      </c>
      <c r="C22" s="43">
        <v>60295497</v>
      </c>
      <c r="D22" s="43">
        <v>60163712</v>
      </c>
      <c r="E22" s="43">
        <v>60066734</v>
      </c>
      <c r="F22" s="43">
        <v>59937769</v>
      </c>
      <c r="G22" s="43">
        <v>59816673</v>
      </c>
      <c r="H22" s="43">
        <v>59641488</v>
      </c>
      <c r="I22" s="43">
        <v>59257566</v>
      </c>
      <c r="J22" s="43"/>
      <c r="K22" s="43"/>
    </row>
    <row r="23" spans="1:14" s="2" customFormat="1" x14ac:dyDescent="0.25">
      <c r="C23" s="43"/>
      <c r="D23" s="43"/>
      <c r="E23" s="43"/>
      <c r="F23" s="43"/>
      <c r="G23" s="43"/>
      <c r="H23" s="43"/>
      <c r="I23" s="43"/>
      <c r="J23" s="43"/>
      <c r="K23" s="43"/>
    </row>
    <row r="24" spans="1:14" s="2" customFormat="1" x14ac:dyDescent="0.25">
      <c r="A24" t="s">
        <v>40</v>
      </c>
      <c r="C24" s="43"/>
      <c r="D24" s="43"/>
      <c r="E24" s="43"/>
      <c r="F24" s="43"/>
      <c r="G24" s="43"/>
      <c r="H24" s="43"/>
      <c r="I24" s="43"/>
      <c r="J24" s="43"/>
      <c r="K24" s="43"/>
    </row>
    <row r="25" spans="1:14" s="2" customFormat="1" x14ac:dyDescent="0.25">
      <c r="C25" s="43"/>
      <c r="D25" s="43"/>
      <c r="E25" s="43"/>
      <c r="F25" s="43"/>
      <c r="G25" s="43"/>
      <c r="H25" s="43"/>
      <c r="I25" s="43"/>
      <c r="J25" s="43"/>
      <c r="K25" s="43"/>
    </row>
    <row r="27" spans="1:14" x14ac:dyDescent="0.25">
      <c r="N27" s="28" t="s">
        <v>41</v>
      </c>
    </row>
    <row r="30" spans="1:14" x14ac:dyDescent="0.25">
      <c r="A30" s="28" t="s">
        <v>42</v>
      </c>
    </row>
    <row r="31" spans="1:14" x14ac:dyDescent="0.25">
      <c r="A31" s="28"/>
    </row>
    <row r="42" spans="1:14" x14ac:dyDescent="0.25">
      <c r="N42" s="28" t="s">
        <v>43</v>
      </c>
    </row>
    <row r="46" spans="1:14" x14ac:dyDescent="0.25">
      <c r="A46" s="28" t="s">
        <v>44</v>
      </c>
    </row>
    <row r="57" spans="14:14" x14ac:dyDescent="0.25">
      <c r="N57" s="28" t="s">
        <v>45</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E140"/>
  <sheetViews>
    <sheetView zoomScaleNormal="100" workbookViewId="0">
      <pane xSplit="1" ySplit="3" topLeftCell="B4" activePane="bottomRight" state="frozen"/>
      <selection activeCell="I28" sqref="I28"/>
      <selection pane="topRight" activeCell="I28" sqref="I28"/>
      <selection pane="bottomLeft" activeCell="I28" sqref="I28"/>
      <selection pane="bottomRight" activeCell="I28" sqref="I28"/>
    </sheetView>
  </sheetViews>
  <sheetFormatPr defaultColWidth="62.85546875" defaultRowHeight="15" x14ac:dyDescent="0.25"/>
  <cols>
    <col min="1" max="1" width="21.5703125" style="49" customWidth="1"/>
    <col min="2" max="2" width="12" customWidth="1"/>
    <col min="3" max="5" width="7.140625" bestFit="1" customWidth="1"/>
    <col min="6" max="6" width="5.42578125" customWidth="1"/>
    <col min="7" max="13" width="7.140625" bestFit="1" customWidth="1"/>
    <col min="14" max="16" width="7" bestFit="1" customWidth="1"/>
    <col min="17" max="17" width="6" bestFit="1" customWidth="1"/>
    <col min="18" max="18" width="6.7109375" bestFit="1" customWidth="1"/>
    <col min="19" max="21" width="6.7109375" customWidth="1"/>
    <col min="22" max="22" width="9.42578125" customWidth="1"/>
    <col min="23" max="23" width="5" customWidth="1"/>
    <col min="24" max="24" width="62.85546875" style="48"/>
    <col min="25" max="25" width="38" customWidth="1"/>
    <col min="26" max="26" width="62.85546875" style="48"/>
    <col min="28" max="28" width="62.85546875" customWidth="1"/>
    <col min="30" max="30" width="62.85546875" customWidth="1"/>
  </cols>
  <sheetData>
    <row r="1" spans="1:27" ht="18.75" x14ac:dyDescent="0.3">
      <c r="A1" s="68" t="s">
        <v>46</v>
      </c>
      <c r="B1" s="68"/>
      <c r="C1" s="46"/>
      <c r="D1" s="46"/>
      <c r="E1" s="46"/>
      <c r="F1" s="46"/>
      <c r="L1" s="47"/>
    </row>
    <row r="2" spans="1:27" ht="18.75" x14ac:dyDescent="0.3">
      <c r="A2" s="69" t="s">
        <v>102</v>
      </c>
      <c r="B2" s="68"/>
      <c r="C2" s="46"/>
      <c r="D2" s="46"/>
      <c r="E2" s="46"/>
      <c r="F2" s="46"/>
    </row>
    <row r="3" spans="1:27" x14ac:dyDescent="0.25">
      <c r="A3" s="49" t="s">
        <v>47</v>
      </c>
      <c r="B3" t="s">
        <v>25</v>
      </c>
      <c r="C3" s="50" t="s">
        <v>48</v>
      </c>
      <c r="D3" s="50" t="s">
        <v>49</v>
      </c>
      <c r="E3" s="50" t="s">
        <v>50</v>
      </c>
      <c r="F3" s="50" t="s">
        <v>51</v>
      </c>
      <c r="G3" s="50" t="s">
        <v>52</v>
      </c>
      <c r="H3" s="50" t="s">
        <v>53</v>
      </c>
      <c r="I3" s="50" t="s">
        <v>54</v>
      </c>
      <c r="J3" s="50" t="s">
        <v>55</v>
      </c>
      <c r="K3" s="50" t="s">
        <v>56</v>
      </c>
      <c r="L3" s="50" t="s">
        <v>57</v>
      </c>
      <c r="M3" s="50" t="s">
        <v>58</v>
      </c>
      <c r="N3" s="50" t="s">
        <v>59</v>
      </c>
      <c r="O3" s="50" t="s">
        <v>60</v>
      </c>
      <c r="P3" s="50">
        <v>2015</v>
      </c>
      <c r="Q3" s="50">
        <v>2016</v>
      </c>
      <c r="R3" s="50">
        <v>2017</v>
      </c>
      <c r="S3" s="50">
        <v>2018</v>
      </c>
      <c r="T3" s="50">
        <v>2019</v>
      </c>
      <c r="U3" s="50" t="s">
        <v>61</v>
      </c>
      <c r="V3" s="50" t="s">
        <v>30</v>
      </c>
    </row>
    <row r="4" spans="1:27" ht="30" x14ac:dyDescent="0.25">
      <c r="A4" s="51" t="s">
        <v>62</v>
      </c>
      <c r="B4" t="s">
        <v>22</v>
      </c>
      <c r="C4">
        <v>9.4</v>
      </c>
      <c r="D4">
        <v>9.5</v>
      </c>
      <c r="E4">
        <v>9.8000000000000007</v>
      </c>
      <c r="F4">
        <v>9.6</v>
      </c>
      <c r="G4">
        <v>9.6</v>
      </c>
      <c r="H4">
        <v>9.6999999999999993</v>
      </c>
      <c r="I4">
        <v>9.8000000000000007</v>
      </c>
      <c r="J4">
        <v>9.6</v>
      </c>
      <c r="K4">
        <v>9.5</v>
      </c>
      <c r="L4">
        <v>9.1999999999999993</v>
      </c>
      <c r="M4">
        <v>9</v>
      </c>
      <c r="N4">
        <v>8.5</v>
      </c>
      <c r="O4">
        <v>8.3000000000000007</v>
      </c>
      <c r="P4">
        <v>8</v>
      </c>
      <c r="Q4">
        <v>7.8</v>
      </c>
      <c r="R4">
        <v>7.6</v>
      </c>
      <c r="S4">
        <v>7.3</v>
      </c>
      <c r="T4" s="20">
        <v>7</v>
      </c>
      <c r="U4">
        <v>6.8</v>
      </c>
      <c r="X4" s="28" t="s">
        <v>63</v>
      </c>
      <c r="Y4" s="52" t="s">
        <v>64</v>
      </c>
      <c r="Z4" s="53"/>
      <c r="AA4" s="54"/>
    </row>
    <row r="5" spans="1:27" x14ac:dyDescent="0.25">
      <c r="B5" t="s">
        <v>65</v>
      </c>
      <c r="C5">
        <v>8.4</v>
      </c>
      <c r="D5">
        <v>8.6</v>
      </c>
      <c r="E5">
        <v>8.6999999999999993</v>
      </c>
      <c r="F5">
        <v>8.6999999999999993</v>
      </c>
      <c r="G5">
        <v>8.6</v>
      </c>
      <c r="H5">
        <v>8.8000000000000007</v>
      </c>
      <c r="I5">
        <v>9</v>
      </c>
      <c r="J5">
        <v>8.6999999999999993</v>
      </c>
      <c r="K5">
        <v>9</v>
      </c>
      <c r="L5">
        <v>8.6999999999999993</v>
      </c>
      <c r="M5">
        <v>8.5</v>
      </c>
      <c r="N5">
        <v>8.1999999999999993</v>
      </c>
      <c r="O5">
        <v>7.9</v>
      </c>
      <c r="P5">
        <v>7.7</v>
      </c>
      <c r="Q5">
        <v>7.6</v>
      </c>
      <c r="R5">
        <v>7.2</v>
      </c>
      <c r="S5">
        <v>6.8</v>
      </c>
      <c r="T5">
        <v>6.6</v>
      </c>
      <c r="U5">
        <v>6.4</v>
      </c>
    </row>
    <row r="6" spans="1:27" x14ac:dyDescent="0.25">
      <c r="B6" t="s">
        <v>66</v>
      </c>
      <c r="C6">
        <v>7.7</v>
      </c>
      <c r="D6">
        <v>8.1999999999999993</v>
      </c>
      <c r="E6">
        <v>8.3000000000000007</v>
      </c>
      <c r="F6">
        <v>8</v>
      </c>
      <c r="G6">
        <v>7.8</v>
      </c>
      <c r="H6">
        <v>8.3000000000000007</v>
      </c>
      <c r="I6">
        <v>8.3000000000000007</v>
      </c>
      <c r="J6">
        <v>8.1999999999999993</v>
      </c>
      <c r="K6">
        <v>8.6999999999999993</v>
      </c>
      <c r="L6">
        <v>8.6</v>
      </c>
      <c r="M6">
        <v>8.6999999999999993</v>
      </c>
      <c r="N6">
        <v>8</v>
      </c>
      <c r="O6">
        <v>7.7</v>
      </c>
      <c r="P6">
        <v>7.8</v>
      </c>
      <c r="Q6">
        <v>7.5</v>
      </c>
      <c r="R6">
        <v>7.1</v>
      </c>
      <c r="S6">
        <v>6.9</v>
      </c>
      <c r="T6">
        <v>6.3</v>
      </c>
      <c r="U6">
        <v>6.4</v>
      </c>
    </row>
    <row r="7" spans="1:27" x14ac:dyDescent="0.25">
      <c r="B7" t="s">
        <v>67</v>
      </c>
      <c r="C7">
        <v>8.8000000000000007</v>
      </c>
      <c r="D7">
        <v>9</v>
      </c>
      <c r="E7">
        <v>9.1999999999999993</v>
      </c>
      <c r="F7">
        <v>9.4</v>
      </c>
      <c r="G7">
        <v>8.8000000000000007</v>
      </c>
      <c r="H7">
        <v>9.1</v>
      </c>
      <c r="I7">
        <v>9.3000000000000007</v>
      </c>
      <c r="J7">
        <v>9</v>
      </c>
      <c r="K7">
        <v>8.9</v>
      </c>
      <c r="L7">
        <v>8.6</v>
      </c>
      <c r="M7">
        <v>8.4</v>
      </c>
      <c r="N7">
        <v>8.4</v>
      </c>
      <c r="O7">
        <v>8</v>
      </c>
      <c r="P7">
        <v>7.7</v>
      </c>
      <c r="Q7">
        <v>7.8</v>
      </c>
      <c r="R7">
        <v>7.5</v>
      </c>
      <c r="S7">
        <v>6.8</v>
      </c>
      <c r="T7">
        <v>6.7</v>
      </c>
      <c r="U7">
        <v>6.4</v>
      </c>
    </row>
    <row r="8" spans="1:27" x14ac:dyDescent="0.25">
      <c r="B8" t="s">
        <v>68</v>
      </c>
      <c r="C8">
        <v>8.8000000000000007</v>
      </c>
      <c r="D8">
        <v>9.1</v>
      </c>
      <c r="E8">
        <v>9.3000000000000007</v>
      </c>
      <c r="F8">
        <v>9.1999999999999993</v>
      </c>
      <c r="G8">
        <v>9.5</v>
      </c>
      <c r="H8">
        <v>9.5</v>
      </c>
      <c r="I8">
        <v>9.6999999999999993</v>
      </c>
      <c r="J8">
        <v>9.1</v>
      </c>
      <c r="K8">
        <v>9.5</v>
      </c>
      <c r="L8">
        <v>9.3000000000000007</v>
      </c>
      <c r="M8">
        <v>8.8000000000000007</v>
      </c>
      <c r="N8">
        <v>8.6</v>
      </c>
      <c r="O8">
        <v>8.3000000000000007</v>
      </c>
      <c r="P8">
        <v>7.9</v>
      </c>
      <c r="Q8">
        <v>7.9</v>
      </c>
      <c r="R8">
        <v>7.3</v>
      </c>
      <c r="S8">
        <v>6.9</v>
      </c>
      <c r="T8">
        <v>6.8</v>
      </c>
      <c r="U8">
        <v>6.7</v>
      </c>
    </row>
    <row r="9" spans="1:27" x14ac:dyDescent="0.25">
      <c r="B9" t="s">
        <v>69</v>
      </c>
      <c r="C9">
        <v>8.3000000000000007</v>
      </c>
      <c r="D9">
        <v>8.4</v>
      </c>
      <c r="E9">
        <v>8.1999999999999993</v>
      </c>
      <c r="F9">
        <v>8.4</v>
      </c>
      <c r="G9">
        <v>8.4</v>
      </c>
      <c r="H9">
        <v>8.6</v>
      </c>
      <c r="I9">
        <v>8.8000000000000007</v>
      </c>
      <c r="J9">
        <v>8.6</v>
      </c>
      <c r="K9">
        <v>8.8000000000000007</v>
      </c>
      <c r="L9">
        <v>8.3000000000000007</v>
      </c>
      <c r="M9">
        <v>8.3000000000000007</v>
      </c>
      <c r="N9">
        <v>7.7</v>
      </c>
      <c r="O9">
        <v>7.7</v>
      </c>
      <c r="P9">
        <v>7.4</v>
      </c>
      <c r="Q9">
        <v>7.3</v>
      </c>
      <c r="R9">
        <v>7</v>
      </c>
      <c r="S9">
        <v>6.6</v>
      </c>
      <c r="T9">
        <v>6.4</v>
      </c>
      <c r="U9">
        <v>6.1</v>
      </c>
    </row>
    <row r="10" spans="1:27" ht="30" x14ac:dyDescent="0.25">
      <c r="A10" s="51" t="s">
        <v>70</v>
      </c>
      <c r="B10" t="s">
        <v>22</v>
      </c>
      <c r="C10">
        <v>9.8000000000000007</v>
      </c>
      <c r="D10">
        <v>10.199999999999999</v>
      </c>
      <c r="E10">
        <v>9.5</v>
      </c>
      <c r="F10">
        <v>9.8000000000000007</v>
      </c>
      <c r="G10">
        <v>9.6</v>
      </c>
      <c r="H10">
        <v>9.8000000000000007</v>
      </c>
      <c r="I10">
        <v>9.9</v>
      </c>
      <c r="J10">
        <v>10</v>
      </c>
      <c r="K10">
        <v>9.9</v>
      </c>
      <c r="L10">
        <v>10</v>
      </c>
      <c r="M10">
        <v>10.3</v>
      </c>
      <c r="N10">
        <v>10</v>
      </c>
      <c r="O10">
        <v>9.8000000000000007</v>
      </c>
      <c r="P10">
        <v>10.7</v>
      </c>
      <c r="Q10">
        <v>10.1</v>
      </c>
      <c r="R10">
        <v>10.7</v>
      </c>
      <c r="S10">
        <v>10.5</v>
      </c>
      <c r="T10">
        <v>10.6</v>
      </c>
      <c r="U10">
        <v>12.6</v>
      </c>
    </row>
    <row r="11" spans="1:27" x14ac:dyDescent="0.25">
      <c r="B11" t="s">
        <v>65</v>
      </c>
      <c r="C11">
        <v>10.5</v>
      </c>
      <c r="D11">
        <v>10.8</v>
      </c>
      <c r="E11">
        <v>10.199999999999999</v>
      </c>
      <c r="F11">
        <v>10.5</v>
      </c>
      <c r="G11">
        <v>10.3</v>
      </c>
      <c r="H11">
        <v>10.6</v>
      </c>
      <c r="I11">
        <v>10.5</v>
      </c>
      <c r="J11">
        <v>11.2</v>
      </c>
      <c r="K11">
        <v>10.9</v>
      </c>
      <c r="L11">
        <v>10.9</v>
      </c>
      <c r="M11">
        <v>11.1</v>
      </c>
      <c r="N11">
        <v>10.9</v>
      </c>
      <c r="O11">
        <v>10.8</v>
      </c>
      <c r="P11">
        <v>11.6</v>
      </c>
      <c r="Q11">
        <v>11</v>
      </c>
      <c r="R11">
        <v>11.7</v>
      </c>
      <c r="S11">
        <v>11.2</v>
      </c>
      <c r="T11">
        <v>11.3</v>
      </c>
      <c r="U11">
        <v>12.6</v>
      </c>
    </row>
    <row r="12" spans="1:27" x14ac:dyDescent="0.25">
      <c r="B12" t="s">
        <v>66</v>
      </c>
      <c r="C12">
        <v>11.5</v>
      </c>
      <c r="D12">
        <v>11.4</v>
      </c>
      <c r="E12">
        <v>11</v>
      </c>
      <c r="F12">
        <v>11.5</v>
      </c>
      <c r="G12">
        <v>10.9</v>
      </c>
      <c r="H12">
        <v>11.4</v>
      </c>
      <c r="I12">
        <v>11.5</v>
      </c>
      <c r="J12">
        <v>12.9</v>
      </c>
      <c r="K12">
        <v>11.9</v>
      </c>
      <c r="L12">
        <v>11.7</v>
      </c>
      <c r="M12">
        <v>11.9</v>
      </c>
      <c r="N12">
        <v>11.7</v>
      </c>
      <c r="O12">
        <v>11.5</v>
      </c>
      <c r="P12">
        <v>11.9</v>
      </c>
      <c r="Q12">
        <v>11.8</v>
      </c>
      <c r="R12">
        <v>11.9</v>
      </c>
      <c r="S12">
        <v>11.6</v>
      </c>
      <c r="T12">
        <v>12</v>
      </c>
      <c r="U12">
        <v>12.9</v>
      </c>
    </row>
    <row r="13" spans="1:27" x14ac:dyDescent="0.25">
      <c r="B13" t="s">
        <v>67</v>
      </c>
      <c r="C13">
        <v>9.6999999999999993</v>
      </c>
      <c r="D13">
        <v>10.3</v>
      </c>
      <c r="E13">
        <v>9.6</v>
      </c>
      <c r="F13">
        <v>10.1</v>
      </c>
      <c r="G13">
        <v>9.1999999999999993</v>
      </c>
      <c r="H13">
        <v>9.9</v>
      </c>
      <c r="I13">
        <v>10</v>
      </c>
      <c r="J13">
        <v>10.199999999999999</v>
      </c>
      <c r="K13">
        <v>10.3</v>
      </c>
      <c r="L13">
        <v>10.3</v>
      </c>
      <c r="M13">
        <v>10.3</v>
      </c>
      <c r="N13">
        <v>10.5</v>
      </c>
      <c r="O13">
        <v>10.199999999999999</v>
      </c>
      <c r="P13">
        <v>11.3</v>
      </c>
      <c r="Q13">
        <v>10.4</v>
      </c>
      <c r="R13">
        <v>11.4</v>
      </c>
      <c r="S13">
        <v>10.3</v>
      </c>
      <c r="T13">
        <v>10.9</v>
      </c>
      <c r="U13">
        <v>12.4</v>
      </c>
    </row>
    <row r="14" spans="1:27" x14ac:dyDescent="0.25">
      <c r="B14" t="s">
        <v>68</v>
      </c>
      <c r="C14">
        <v>10.1</v>
      </c>
      <c r="D14">
        <v>10.199999999999999</v>
      </c>
      <c r="E14">
        <v>10</v>
      </c>
      <c r="F14">
        <v>10.1</v>
      </c>
      <c r="G14">
        <v>10.1</v>
      </c>
      <c r="H14">
        <v>9.9</v>
      </c>
      <c r="I14">
        <v>9.6</v>
      </c>
      <c r="J14">
        <v>10.5</v>
      </c>
      <c r="K14">
        <v>10.3</v>
      </c>
      <c r="L14">
        <v>10.6</v>
      </c>
      <c r="M14">
        <v>10.8</v>
      </c>
      <c r="N14">
        <v>10</v>
      </c>
      <c r="O14">
        <v>10.4</v>
      </c>
      <c r="P14">
        <v>11</v>
      </c>
      <c r="Q14">
        <v>10.199999999999999</v>
      </c>
      <c r="R14">
        <v>11.1</v>
      </c>
      <c r="S14">
        <v>10.9</v>
      </c>
      <c r="T14">
        <v>10.6</v>
      </c>
      <c r="U14">
        <v>12.3</v>
      </c>
    </row>
    <row r="15" spans="1:27" x14ac:dyDescent="0.25">
      <c r="B15" t="s">
        <v>69</v>
      </c>
      <c r="C15">
        <v>10.7</v>
      </c>
      <c r="D15">
        <v>11.1</v>
      </c>
      <c r="E15">
        <v>10.3</v>
      </c>
      <c r="F15">
        <v>10.5</v>
      </c>
      <c r="G15">
        <v>10.8</v>
      </c>
      <c r="H15">
        <v>11.1</v>
      </c>
      <c r="I15">
        <v>10.9</v>
      </c>
      <c r="J15">
        <v>11.1</v>
      </c>
      <c r="K15">
        <v>11</v>
      </c>
      <c r="L15">
        <v>11</v>
      </c>
      <c r="M15">
        <v>11.3</v>
      </c>
      <c r="N15">
        <v>11.3</v>
      </c>
      <c r="O15">
        <v>11</v>
      </c>
      <c r="P15">
        <v>12</v>
      </c>
      <c r="Q15">
        <v>11.5</v>
      </c>
      <c r="R15">
        <v>12.3</v>
      </c>
      <c r="S15">
        <v>11.8</v>
      </c>
      <c r="T15">
        <v>11.5</v>
      </c>
      <c r="U15">
        <v>12.9</v>
      </c>
    </row>
    <row r="16" spans="1:27" ht="30" x14ac:dyDescent="0.25">
      <c r="A16" s="51" t="s">
        <v>71</v>
      </c>
      <c r="B16" t="s">
        <v>22</v>
      </c>
      <c r="C16">
        <v>-0.3</v>
      </c>
      <c r="D16">
        <v>-0.7</v>
      </c>
      <c r="E16">
        <v>0.3</v>
      </c>
      <c r="F16">
        <v>-0.2</v>
      </c>
      <c r="G16">
        <v>0</v>
      </c>
      <c r="H16">
        <v>-0.1</v>
      </c>
      <c r="I16">
        <v>-0.1</v>
      </c>
      <c r="J16">
        <v>-0.4</v>
      </c>
      <c r="K16">
        <v>-0.4</v>
      </c>
      <c r="L16">
        <v>-0.8</v>
      </c>
      <c r="M16">
        <v>-1.3</v>
      </c>
      <c r="N16">
        <v>-1.4</v>
      </c>
      <c r="O16">
        <v>-1.6</v>
      </c>
      <c r="P16">
        <v>-2.7</v>
      </c>
      <c r="Q16">
        <v>-2.2999999999999998</v>
      </c>
      <c r="R16">
        <v>-3.2</v>
      </c>
      <c r="S16">
        <v>-3.2</v>
      </c>
      <c r="T16">
        <v>-3.6</v>
      </c>
      <c r="U16">
        <v>-5.8</v>
      </c>
    </row>
    <row r="17" spans="1:27" x14ac:dyDescent="0.25">
      <c r="B17" t="s">
        <v>65</v>
      </c>
      <c r="C17">
        <v>-2.1</v>
      </c>
      <c r="D17">
        <v>-2.1</v>
      </c>
      <c r="E17">
        <v>-1.5</v>
      </c>
      <c r="F17">
        <v>-1.8</v>
      </c>
      <c r="G17">
        <v>-1.7</v>
      </c>
      <c r="H17">
        <v>-1.8</v>
      </c>
      <c r="I17">
        <v>-1.5</v>
      </c>
      <c r="J17">
        <v>-2.4</v>
      </c>
      <c r="K17">
        <v>-1.9</v>
      </c>
      <c r="L17">
        <v>-2.2000000000000002</v>
      </c>
      <c r="M17">
        <v>-2.5</v>
      </c>
      <c r="N17">
        <v>-2.7</v>
      </c>
      <c r="O17">
        <v>-2.9</v>
      </c>
      <c r="P17">
        <v>-3.9</v>
      </c>
      <c r="Q17">
        <v>-3.4</v>
      </c>
      <c r="R17">
        <v>-4.5</v>
      </c>
      <c r="S17">
        <v>-4.4000000000000004</v>
      </c>
      <c r="T17">
        <v>-4.7</v>
      </c>
      <c r="U17">
        <v>-6.3</v>
      </c>
    </row>
    <row r="18" spans="1:27" x14ac:dyDescent="0.25">
      <c r="B18" t="s">
        <v>66</v>
      </c>
      <c r="C18">
        <v>-3.8</v>
      </c>
      <c r="D18">
        <v>-3.3</v>
      </c>
      <c r="E18">
        <v>-2.8</v>
      </c>
      <c r="F18">
        <v>-3.4</v>
      </c>
      <c r="G18">
        <v>-3.1</v>
      </c>
      <c r="H18">
        <v>-3.1</v>
      </c>
      <c r="I18">
        <v>-3.2</v>
      </c>
      <c r="J18">
        <v>-4.7</v>
      </c>
      <c r="K18">
        <v>-3.2</v>
      </c>
      <c r="L18">
        <v>-3.1</v>
      </c>
      <c r="M18">
        <v>-3.2</v>
      </c>
      <c r="N18">
        <v>-3.6</v>
      </c>
      <c r="O18">
        <v>-3.8</v>
      </c>
      <c r="P18">
        <v>-4.0999999999999996</v>
      </c>
      <c r="Q18">
        <v>-4.3</v>
      </c>
      <c r="R18">
        <v>-4.8</v>
      </c>
      <c r="S18">
        <v>-4.7</v>
      </c>
      <c r="T18">
        <v>-5.7</v>
      </c>
      <c r="U18">
        <v>-6.6</v>
      </c>
      <c r="X18" s="28" t="s">
        <v>72</v>
      </c>
      <c r="Y18" s="52" t="s">
        <v>64</v>
      </c>
      <c r="Z18" s="55"/>
      <c r="AA18" s="56"/>
    </row>
    <row r="19" spans="1:27" x14ac:dyDescent="0.25">
      <c r="B19" t="s">
        <v>67</v>
      </c>
      <c r="C19">
        <v>-1</v>
      </c>
      <c r="D19">
        <v>-1.3</v>
      </c>
      <c r="E19">
        <v>-0.4</v>
      </c>
      <c r="F19">
        <v>-0.6</v>
      </c>
      <c r="G19">
        <v>-0.4</v>
      </c>
      <c r="H19">
        <v>-0.8</v>
      </c>
      <c r="I19">
        <v>-0.7</v>
      </c>
      <c r="J19">
        <v>-1.3</v>
      </c>
      <c r="K19">
        <v>-1.4</v>
      </c>
      <c r="L19">
        <v>-1.6</v>
      </c>
      <c r="M19">
        <v>-1.9</v>
      </c>
      <c r="N19">
        <v>-2.1</v>
      </c>
      <c r="O19">
        <v>-2.2000000000000002</v>
      </c>
      <c r="P19">
        <v>-3.5</v>
      </c>
      <c r="Q19">
        <v>-2.6</v>
      </c>
      <c r="R19">
        <v>-3.9</v>
      </c>
      <c r="S19">
        <v>-3.5</v>
      </c>
      <c r="T19">
        <v>-4.3</v>
      </c>
      <c r="U19">
        <v>-6</v>
      </c>
    </row>
    <row r="20" spans="1:27" x14ac:dyDescent="0.25">
      <c r="B20" t="s">
        <v>68</v>
      </c>
      <c r="C20">
        <v>-1.2</v>
      </c>
      <c r="D20">
        <v>-1.1000000000000001</v>
      </c>
      <c r="E20">
        <v>-0.8</v>
      </c>
      <c r="F20">
        <v>-0.9</v>
      </c>
      <c r="G20">
        <v>-0.6</v>
      </c>
      <c r="H20">
        <v>-0.4</v>
      </c>
      <c r="I20">
        <v>0.1</v>
      </c>
      <c r="J20">
        <v>-1.4</v>
      </c>
      <c r="K20">
        <v>-0.8</v>
      </c>
      <c r="L20">
        <v>-1.3</v>
      </c>
      <c r="M20">
        <v>-2</v>
      </c>
      <c r="N20">
        <v>-1.4</v>
      </c>
      <c r="O20">
        <v>-2.1</v>
      </c>
      <c r="P20">
        <v>-3.1</v>
      </c>
      <c r="Q20">
        <v>-2.2000000000000002</v>
      </c>
      <c r="R20">
        <v>-3.8</v>
      </c>
      <c r="S20">
        <v>-4</v>
      </c>
      <c r="T20">
        <v>-3.7</v>
      </c>
      <c r="U20">
        <v>-5.5</v>
      </c>
    </row>
    <row r="21" spans="1:27" x14ac:dyDescent="0.25">
      <c r="B21" t="s">
        <v>69</v>
      </c>
      <c r="C21">
        <v>-2.4</v>
      </c>
      <c r="D21">
        <v>-2.7</v>
      </c>
      <c r="E21">
        <v>-2.1</v>
      </c>
      <c r="F21">
        <v>-2.1</v>
      </c>
      <c r="G21">
        <v>-2.4</v>
      </c>
      <c r="H21">
        <v>-2.5</v>
      </c>
      <c r="I21">
        <v>-2.2000000000000002</v>
      </c>
      <c r="J21">
        <v>-2.5</v>
      </c>
      <c r="K21">
        <v>-2.2000000000000002</v>
      </c>
      <c r="L21">
        <v>-2.7</v>
      </c>
      <c r="M21">
        <v>-3</v>
      </c>
      <c r="N21">
        <v>-3.7</v>
      </c>
      <c r="O21">
        <v>-3.4</v>
      </c>
      <c r="P21">
        <v>-4.5999999999999996</v>
      </c>
      <c r="Q21">
        <v>-4.2</v>
      </c>
      <c r="R21">
        <v>-5.4</v>
      </c>
      <c r="S21">
        <v>-5.2</v>
      </c>
      <c r="T21">
        <v>-5.0999999999999996</v>
      </c>
      <c r="U21">
        <v>-6.8</v>
      </c>
    </row>
    <row r="22" spans="1:27" ht="30" x14ac:dyDescent="0.25">
      <c r="A22" s="49" t="s">
        <v>73</v>
      </c>
      <c r="B22" t="s">
        <v>22</v>
      </c>
      <c r="C22">
        <v>4.7</v>
      </c>
      <c r="D22">
        <v>4.5999999999999996</v>
      </c>
      <c r="E22">
        <v>4.3</v>
      </c>
      <c r="F22">
        <v>4.3</v>
      </c>
      <c r="G22">
        <v>4.2</v>
      </c>
      <c r="H22">
        <v>4.3</v>
      </c>
      <c r="I22">
        <v>4.2</v>
      </c>
      <c r="J22">
        <v>3.9</v>
      </c>
      <c r="K22">
        <v>3.7</v>
      </c>
      <c r="L22">
        <v>3.4</v>
      </c>
      <c r="M22">
        <v>3.5</v>
      </c>
      <c r="N22">
        <v>3.2</v>
      </c>
      <c r="O22">
        <v>3.1</v>
      </c>
      <c r="P22">
        <v>3.2</v>
      </c>
      <c r="Q22">
        <v>3.4</v>
      </c>
      <c r="R22">
        <v>3.2</v>
      </c>
      <c r="S22">
        <v>3.2</v>
      </c>
      <c r="T22">
        <v>3.1</v>
      </c>
      <c r="U22">
        <v>1.6</v>
      </c>
    </row>
    <row r="23" spans="1:27" x14ac:dyDescent="0.25">
      <c r="B23" t="s">
        <v>65</v>
      </c>
      <c r="C23">
        <v>4.5</v>
      </c>
      <c r="D23">
        <v>4.4000000000000004</v>
      </c>
      <c r="E23">
        <v>4</v>
      </c>
      <c r="F23">
        <v>4.2</v>
      </c>
      <c r="G23">
        <v>4.0999999999999996</v>
      </c>
      <c r="H23">
        <v>4</v>
      </c>
      <c r="I23">
        <v>3.8</v>
      </c>
      <c r="J23">
        <v>3.6</v>
      </c>
      <c r="K23">
        <v>3.4</v>
      </c>
      <c r="L23">
        <v>2.9</v>
      </c>
      <c r="M23">
        <v>3.1</v>
      </c>
      <c r="N23">
        <v>3.1</v>
      </c>
      <c r="O23">
        <v>2.9</v>
      </c>
      <c r="P23">
        <v>2.9</v>
      </c>
      <c r="Q23">
        <v>3.1</v>
      </c>
      <c r="R23">
        <v>2.9</v>
      </c>
      <c r="S23">
        <v>3</v>
      </c>
      <c r="T23">
        <v>2.9</v>
      </c>
      <c r="U23">
        <v>1.4</v>
      </c>
    </row>
    <row r="24" spans="1:27" x14ac:dyDescent="0.25">
      <c r="B24" t="s">
        <v>66</v>
      </c>
      <c r="C24">
        <v>4.2</v>
      </c>
      <c r="D24">
        <v>4.0999999999999996</v>
      </c>
      <c r="E24">
        <v>3.5</v>
      </c>
      <c r="F24">
        <v>3.9</v>
      </c>
      <c r="G24">
        <v>3.8</v>
      </c>
      <c r="H24">
        <v>3.9</v>
      </c>
      <c r="I24">
        <v>3.5</v>
      </c>
      <c r="J24">
        <v>3.2</v>
      </c>
      <c r="K24">
        <v>3.4</v>
      </c>
      <c r="L24">
        <v>2.9</v>
      </c>
      <c r="M24">
        <v>3.1</v>
      </c>
      <c r="N24">
        <v>2.9</v>
      </c>
      <c r="O24">
        <v>2.8</v>
      </c>
      <c r="P24">
        <v>2.9</v>
      </c>
      <c r="Q24">
        <v>3.2</v>
      </c>
      <c r="R24">
        <v>2.9</v>
      </c>
      <c r="S24">
        <v>3</v>
      </c>
      <c r="T24">
        <v>2.9</v>
      </c>
      <c r="U24">
        <v>1.3</v>
      </c>
    </row>
    <row r="25" spans="1:27" x14ac:dyDescent="0.25">
      <c r="B25" t="s">
        <v>67</v>
      </c>
      <c r="C25">
        <v>4.7</v>
      </c>
      <c r="D25">
        <v>4.4000000000000004</v>
      </c>
      <c r="E25">
        <v>4.4000000000000004</v>
      </c>
      <c r="F25">
        <v>4.2</v>
      </c>
      <c r="G25">
        <v>4.2</v>
      </c>
      <c r="H25">
        <v>4</v>
      </c>
      <c r="I25">
        <v>4.0999999999999996</v>
      </c>
      <c r="J25">
        <v>4.0999999999999996</v>
      </c>
      <c r="K25">
        <v>3.7</v>
      </c>
      <c r="L25">
        <v>2.9</v>
      </c>
      <c r="M25">
        <v>3</v>
      </c>
      <c r="N25">
        <v>3.1</v>
      </c>
      <c r="O25">
        <v>3</v>
      </c>
      <c r="P25">
        <v>2.9</v>
      </c>
      <c r="Q25">
        <v>3.1</v>
      </c>
      <c r="R25">
        <v>2.6</v>
      </c>
      <c r="S25">
        <v>3.3</v>
      </c>
      <c r="T25">
        <v>3.1</v>
      </c>
      <c r="U25">
        <v>1.3</v>
      </c>
    </row>
    <row r="26" spans="1:27" x14ac:dyDescent="0.25">
      <c r="B26" t="s">
        <v>68</v>
      </c>
      <c r="C26">
        <v>4.9000000000000004</v>
      </c>
      <c r="D26">
        <v>4.8</v>
      </c>
      <c r="E26">
        <v>4</v>
      </c>
      <c r="F26">
        <v>4.4000000000000004</v>
      </c>
      <c r="G26">
        <v>4.2</v>
      </c>
      <c r="H26">
        <v>4.2</v>
      </c>
      <c r="I26">
        <v>3.4</v>
      </c>
      <c r="J26">
        <v>3.2</v>
      </c>
      <c r="K26">
        <v>2.9</v>
      </c>
      <c r="L26">
        <v>2.9</v>
      </c>
      <c r="M26">
        <v>3.3</v>
      </c>
      <c r="N26">
        <v>3.2</v>
      </c>
      <c r="O26">
        <v>2.9</v>
      </c>
      <c r="P26">
        <v>3</v>
      </c>
      <c r="Q26">
        <v>3.1</v>
      </c>
      <c r="R26">
        <v>2.9</v>
      </c>
      <c r="S26">
        <v>2.7</v>
      </c>
      <c r="T26">
        <v>2.8</v>
      </c>
      <c r="U26">
        <v>1.3</v>
      </c>
    </row>
    <row r="27" spans="1:27" x14ac:dyDescent="0.25">
      <c r="B27" t="s">
        <v>69</v>
      </c>
      <c r="C27">
        <v>4.2</v>
      </c>
      <c r="D27">
        <v>4.3</v>
      </c>
      <c r="E27">
        <v>4.0999999999999996</v>
      </c>
      <c r="F27">
        <v>4.2</v>
      </c>
      <c r="G27">
        <v>4.2</v>
      </c>
      <c r="H27">
        <v>4</v>
      </c>
      <c r="I27">
        <v>3.9</v>
      </c>
      <c r="J27">
        <v>3.7</v>
      </c>
      <c r="K27">
        <v>3.5</v>
      </c>
      <c r="L27">
        <v>2.9</v>
      </c>
      <c r="M27">
        <v>3</v>
      </c>
      <c r="N27">
        <v>3.3</v>
      </c>
      <c r="O27">
        <v>2.9</v>
      </c>
      <c r="P27">
        <v>2.9</v>
      </c>
      <c r="Q27">
        <v>3.1</v>
      </c>
      <c r="R27">
        <v>3</v>
      </c>
      <c r="S27">
        <v>2.9</v>
      </c>
      <c r="T27">
        <v>2.9</v>
      </c>
      <c r="U27">
        <v>1.4</v>
      </c>
    </row>
    <row r="28" spans="1:27" ht="45" x14ac:dyDescent="0.25">
      <c r="A28" s="49" t="s">
        <v>74</v>
      </c>
      <c r="B28" t="s">
        <v>22</v>
      </c>
      <c r="C28">
        <v>0</v>
      </c>
      <c r="D28">
        <v>0</v>
      </c>
      <c r="E28">
        <v>0</v>
      </c>
      <c r="F28">
        <v>0</v>
      </c>
      <c r="G28">
        <v>0</v>
      </c>
      <c r="H28">
        <v>0</v>
      </c>
      <c r="I28">
        <v>0</v>
      </c>
      <c r="J28">
        <v>0</v>
      </c>
      <c r="K28">
        <v>0</v>
      </c>
      <c r="L28">
        <v>-0.2</v>
      </c>
      <c r="M28">
        <v>0.2</v>
      </c>
      <c r="N28">
        <v>-0.2</v>
      </c>
      <c r="O28">
        <v>0</v>
      </c>
      <c r="P28">
        <v>-0.2</v>
      </c>
      <c r="Q28">
        <v>-0.3</v>
      </c>
      <c r="R28">
        <v>-0.3</v>
      </c>
      <c r="S28">
        <v>-0.3</v>
      </c>
      <c r="T28">
        <v>0</v>
      </c>
      <c r="U28">
        <v>0</v>
      </c>
    </row>
    <row r="29" spans="1:27" x14ac:dyDescent="0.25">
      <c r="B29" t="s">
        <v>65</v>
      </c>
      <c r="C29">
        <v>1</v>
      </c>
      <c r="D29">
        <v>1.7</v>
      </c>
      <c r="E29">
        <v>1.5</v>
      </c>
      <c r="F29">
        <v>2.1</v>
      </c>
      <c r="G29">
        <v>0.6</v>
      </c>
      <c r="H29">
        <v>1.7</v>
      </c>
      <c r="I29">
        <v>1.2</v>
      </c>
      <c r="J29">
        <v>0.4</v>
      </c>
      <c r="K29">
        <v>0.5</v>
      </c>
      <c r="L29">
        <v>0.3</v>
      </c>
      <c r="M29">
        <v>1.3</v>
      </c>
      <c r="N29">
        <v>-0.3</v>
      </c>
      <c r="O29">
        <v>-0.5</v>
      </c>
      <c r="P29">
        <v>-0.8</v>
      </c>
      <c r="Q29">
        <v>-1.1000000000000001</v>
      </c>
      <c r="R29">
        <v>-2.1</v>
      </c>
      <c r="S29">
        <v>-0.6</v>
      </c>
      <c r="T29">
        <v>-1</v>
      </c>
      <c r="U29">
        <v>0.4</v>
      </c>
    </row>
    <row r="30" spans="1:27" x14ac:dyDescent="0.25">
      <c r="B30" t="s">
        <v>66</v>
      </c>
      <c r="C30">
        <v>-1.7</v>
      </c>
      <c r="D30">
        <v>1</v>
      </c>
      <c r="E30">
        <v>-0.6</v>
      </c>
      <c r="F30">
        <v>1</v>
      </c>
      <c r="G30">
        <v>-2.1</v>
      </c>
      <c r="H30">
        <v>-1.9</v>
      </c>
      <c r="I30">
        <v>-1.2</v>
      </c>
      <c r="J30">
        <v>-2.4</v>
      </c>
      <c r="K30">
        <v>-1.7</v>
      </c>
      <c r="L30">
        <v>-2</v>
      </c>
      <c r="M30">
        <v>-0.7</v>
      </c>
      <c r="N30">
        <v>-0.3</v>
      </c>
      <c r="O30">
        <v>-2</v>
      </c>
      <c r="P30">
        <v>-2.4</v>
      </c>
      <c r="Q30">
        <v>-3</v>
      </c>
      <c r="R30">
        <v>-3.1</v>
      </c>
      <c r="S30">
        <v>-2.5</v>
      </c>
      <c r="T30">
        <v>-2.4</v>
      </c>
      <c r="U30">
        <v>-0.5</v>
      </c>
    </row>
    <row r="31" spans="1:27" x14ac:dyDescent="0.25">
      <c r="B31" t="s">
        <v>67</v>
      </c>
      <c r="C31">
        <v>2.9</v>
      </c>
      <c r="D31">
        <v>3.2</v>
      </c>
      <c r="E31">
        <v>3.4</v>
      </c>
      <c r="F31">
        <v>3.7</v>
      </c>
      <c r="G31">
        <v>1.9</v>
      </c>
      <c r="H31">
        <v>2.1</v>
      </c>
      <c r="I31">
        <v>2.2000000000000002</v>
      </c>
      <c r="J31">
        <v>1</v>
      </c>
      <c r="K31">
        <v>0.4</v>
      </c>
      <c r="L31">
        <v>0.8</v>
      </c>
      <c r="M31">
        <v>0.4</v>
      </c>
      <c r="N31">
        <v>-0.5</v>
      </c>
      <c r="O31">
        <v>-0.6</v>
      </c>
      <c r="P31">
        <v>-0.6</v>
      </c>
      <c r="Q31">
        <v>-0.7</v>
      </c>
      <c r="R31">
        <v>-2.6</v>
      </c>
      <c r="S31">
        <v>-0.9</v>
      </c>
      <c r="T31">
        <v>-1.7</v>
      </c>
      <c r="U31">
        <v>-0.4</v>
      </c>
    </row>
    <row r="32" spans="1:27" x14ac:dyDescent="0.25">
      <c r="B32" t="s">
        <v>68</v>
      </c>
      <c r="C32">
        <v>2.4</v>
      </c>
      <c r="D32">
        <v>2.8</v>
      </c>
      <c r="E32">
        <v>3.2</v>
      </c>
      <c r="F32">
        <v>4.3</v>
      </c>
      <c r="G32">
        <v>4</v>
      </c>
      <c r="H32">
        <v>5.2</v>
      </c>
      <c r="I32">
        <v>3.5</v>
      </c>
      <c r="J32">
        <v>2.7</v>
      </c>
      <c r="K32">
        <v>3.2</v>
      </c>
      <c r="L32">
        <v>1.9</v>
      </c>
      <c r="M32">
        <v>2.9</v>
      </c>
      <c r="N32">
        <v>0.1</v>
      </c>
      <c r="O32">
        <v>0.5</v>
      </c>
      <c r="P32">
        <v>0.8</v>
      </c>
      <c r="Q32">
        <v>0.8</v>
      </c>
      <c r="R32">
        <v>-1.9</v>
      </c>
      <c r="S32">
        <v>1.3</v>
      </c>
      <c r="T32">
        <v>0.4</v>
      </c>
      <c r="U32">
        <v>1.8</v>
      </c>
      <c r="X32" s="57" t="s">
        <v>75</v>
      </c>
      <c r="Y32" s="52" t="s">
        <v>64</v>
      </c>
      <c r="Z32" s="55"/>
      <c r="AA32" s="56"/>
    </row>
    <row r="33" spans="1:24" x14ac:dyDescent="0.25">
      <c r="B33" t="s">
        <v>69</v>
      </c>
      <c r="C33">
        <v>0.6</v>
      </c>
      <c r="D33">
        <v>0.3</v>
      </c>
      <c r="E33">
        <v>0.2</v>
      </c>
      <c r="F33">
        <v>0.1</v>
      </c>
      <c r="G33">
        <v>-1.1000000000000001</v>
      </c>
      <c r="H33">
        <v>1.5</v>
      </c>
      <c r="I33">
        <v>0.4</v>
      </c>
      <c r="J33">
        <v>0.3</v>
      </c>
      <c r="K33">
        <v>0</v>
      </c>
      <c r="L33">
        <v>0.5</v>
      </c>
      <c r="M33">
        <v>2.2000000000000002</v>
      </c>
      <c r="N33">
        <v>-0.3</v>
      </c>
      <c r="O33">
        <v>0</v>
      </c>
      <c r="P33">
        <v>-0.9</v>
      </c>
      <c r="Q33">
        <v>-1.4</v>
      </c>
      <c r="R33">
        <v>-1.1000000000000001</v>
      </c>
      <c r="S33">
        <v>-0.6</v>
      </c>
      <c r="T33">
        <v>-0.5</v>
      </c>
      <c r="U33">
        <v>0.5</v>
      </c>
    </row>
    <row r="34" spans="1:24" ht="45" x14ac:dyDescent="0.25">
      <c r="A34" s="58" t="s">
        <v>76</v>
      </c>
      <c r="B34" t="s">
        <v>22</v>
      </c>
      <c r="C34">
        <v>2.8</v>
      </c>
      <c r="D34">
        <v>7.1</v>
      </c>
      <c r="E34">
        <v>6.3</v>
      </c>
      <c r="F34">
        <v>3.5</v>
      </c>
      <c r="G34">
        <v>2.7</v>
      </c>
      <c r="H34">
        <v>7.5</v>
      </c>
      <c r="I34">
        <v>6.1</v>
      </c>
      <c r="J34">
        <v>3.6</v>
      </c>
      <c r="K34">
        <v>3.4</v>
      </c>
      <c r="L34">
        <v>2.8</v>
      </c>
      <c r="M34">
        <v>4.0999999999999996</v>
      </c>
      <c r="N34">
        <v>3</v>
      </c>
      <c r="O34">
        <v>2.2999999999999998</v>
      </c>
      <c r="P34">
        <v>2.2000000000000002</v>
      </c>
      <c r="Q34">
        <v>2.4</v>
      </c>
      <c r="R34">
        <v>3.1</v>
      </c>
      <c r="S34">
        <v>2.9</v>
      </c>
      <c r="T34">
        <v>2.6</v>
      </c>
      <c r="U34">
        <v>1.3</v>
      </c>
    </row>
    <row r="35" spans="1:24" x14ac:dyDescent="0.25">
      <c r="B35" t="s">
        <v>65</v>
      </c>
      <c r="C35">
        <v>3.6</v>
      </c>
      <c r="D35">
        <v>7.4</v>
      </c>
      <c r="E35">
        <v>4.8</v>
      </c>
      <c r="F35">
        <v>2.6</v>
      </c>
      <c r="G35">
        <v>2.2999999999999998</v>
      </c>
      <c r="H35">
        <v>9.6999999999999993</v>
      </c>
      <c r="I35">
        <v>6.5</v>
      </c>
      <c r="J35">
        <v>3.3</v>
      </c>
      <c r="K35">
        <v>1.1000000000000001</v>
      </c>
      <c r="L35">
        <v>2.2999999999999998</v>
      </c>
      <c r="M35">
        <v>3.4</v>
      </c>
      <c r="N35">
        <v>2.2000000000000002</v>
      </c>
      <c r="O35">
        <v>1.7</v>
      </c>
      <c r="P35">
        <v>1.7</v>
      </c>
      <c r="Q35">
        <v>2.2999999999999998</v>
      </c>
      <c r="R35">
        <v>2.8</v>
      </c>
      <c r="S35">
        <v>3.4</v>
      </c>
      <c r="T35">
        <v>2.4</v>
      </c>
      <c r="U35">
        <v>1</v>
      </c>
    </row>
    <row r="36" spans="1:24" x14ac:dyDescent="0.25">
      <c r="B36" t="s">
        <v>66</v>
      </c>
      <c r="C36">
        <v>4.2</v>
      </c>
      <c r="D36">
        <v>10.9</v>
      </c>
      <c r="E36">
        <v>5.3</v>
      </c>
      <c r="F36">
        <v>2.7</v>
      </c>
      <c r="G36">
        <v>2</v>
      </c>
      <c r="H36">
        <v>10.1</v>
      </c>
      <c r="I36">
        <v>5.5</v>
      </c>
      <c r="J36">
        <v>2</v>
      </c>
      <c r="K36">
        <v>2.6</v>
      </c>
      <c r="L36">
        <v>3.5</v>
      </c>
      <c r="M36">
        <v>4.9000000000000004</v>
      </c>
      <c r="N36">
        <v>3.4</v>
      </c>
      <c r="O36">
        <v>2.7</v>
      </c>
      <c r="P36">
        <v>2.6</v>
      </c>
      <c r="Q36">
        <v>3.7</v>
      </c>
      <c r="R36">
        <v>4.9000000000000004</v>
      </c>
      <c r="S36">
        <v>3.8</v>
      </c>
      <c r="T36">
        <v>2.6</v>
      </c>
      <c r="U36">
        <v>1.3</v>
      </c>
    </row>
    <row r="37" spans="1:24" x14ac:dyDescent="0.25">
      <c r="B37" t="s">
        <v>67</v>
      </c>
      <c r="C37">
        <v>3.6</v>
      </c>
      <c r="D37">
        <v>7.8</v>
      </c>
      <c r="E37">
        <v>5.6</v>
      </c>
      <c r="F37">
        <v>5.0999999999999996</v>
      </c>
      <c r="G37">
        <v>4</v>
      </c>
      <c r="H37">
        <v>10.4</v>
      </c>
      <c r="I37">
        <v>8.4</v>
      </c>
      <c r="J37">
        <v>5</v>
      </c>
      <c r="K37">
        <v>0.7</v>
      </c>
      <c r="L37">
        <v>2.2999999999999998</v>
      </c>
      <c r="M37">
        <v>3.7</v>
      </c>
      <c r="N37">
        <v>2.1</v>
      </c>
      <c r="O37">
        <v>2.2000000000000002</v>
      </c>
      <c r="P37">
        <v>2.2999999999999998</v>
      </c>
      <c r="Q37">
        <v>2.8</v>
      </c>
      <c r="R37">
        <v>2.2999999999999998</v>
      </c>
      <c r="S37">
        <v>4.3</v>
      </c>
      <c r="T37">
        <v>2.9</v>
      </c>
      <c r="U37">
        <v>1.3</v>
      </c>
    </row>
    <row r="38" spans="1:24" x14ac:dyDescent="0.25">
      <c r="B38" t="s">
        <v>68</v>
      </c>
      <c r="C38">
        <v>2.7</v>
      </c>
      <c r="D38">
        <v>5.2</v>
      </c>
      <c r="E38">
        <v>3.8</v>
      </c>
      <c r="F38">
        <v>2.5</v>
      </c>
      <c r="G38">
        <v>1.5</v>
      </c>
      <c r="H38">
        <v>9.3000000000000007</v>
      </c>
      <c r="I38">
        <v>6.2</v>
      </c>
      <c r="J38">
        <v>4.4000000000000004</v>
      </c>
      <c r="K38">
        <v>1.1000000000000001</v>
      </c>
      <c r="L38">
        <v>1.5</v>
      </c>
      <c r="M38">
        <v>3</v>
      </c>
      <c r="N38">
        <v>2.4</v>
      </c>
      <c r="O38">
        <v>1.3</v>
      </c>
      <c r="P38">
        <v>0.9</v>
      </c>
      <c r="Q38">
        <v>1.5</v>
      </c>
      <c r="R38">
        <v>2</v>
      </c>
      <c r="S38">
        <v>3.2</v>
      </c>
      <c r="T38">
        <v>2.7</v>
      </c>
      <c r="U38">
        <v>0.9</v>
      </c>
    </row>
    <row r="39" spans="1:24" x14ac:dyDescent="0.25">
      <c r="B39" t="s">
        <v>69</v>
      </c>
      <c r="C39">
        <v>3.9</v>
      </c>
      <c r="D39">
        <v>6.1</v>
      </c>
      <c r="E39">
        <v>4.5999999999999996</v>
      </c>
      <c r="F39">
        <v>0.7</v>
      </c>
      <c r="G39">
        <v>2.1</v>
      </c>
      <c r="H39">
        <v>9.1999999999999993</v>
      </c>
      <c r="I39">
        <v>6.1</v>
      </c>
      <c r="J39">
        <v>2.2000000000000002</v>
      </c>
      <c r="K39">
        <v>0.1</v>
      </c>
      <c r="L39">
        <v>2.1</v>
      </c>
      <c r="M39">
        <v>2.2000000000000002</v>
      </c>
      <c r="N39">
        <v>1.1000000000000001</v>
      </c>
      <c r="O39">
        <v>0.9</v>
      </c>
      <c r="P39">
        <v>1.1000000000000001</v>
      </c>
      <c r="Q39">
        <v>1.6</v>
      </c>
      <c r="R39">
        <v>2.1</v>
      </c>
      <c r="S39">
        <v>2.6</v>
      </c>
      <c r="T39">
        <v>1.5</v>
      </c>
      <c r="U39">
        <v>0.7</v>
      </c>
    </row>
    <row r="40" spans="1:24" ht="45" x14ac:dyDescent="0.25">
      <c r="A40" s="49" t="s">
        <v>77</v>
      </c>
      <c r="B40" t="s">
        <v>22</v>
      </c>
      <c r="M40">
        <v>1.9</v>
      </c>
      <c r="N40">
        <v>16.8</v>
      </c>
      <c r="O40">
        <v>-0.6</v>
      </c>
      <c r="P40">
        <v>-1.4</v>
      </c>
      <c r="Q40">
        <v>-1</v>
      </c>
      <c r="R40">
        <v>-1.4</v>
      </c>
      <c r="S40">
        <v>-1.4</v>
      </c>
      <c r="T40">
        <v>-2.2000000000000002</v>
      </c>
      <c r="U40">
        <v>-2</v>
      </c>
    </row>
    <row r="41" spans="1:24" x14ac:dyDescent="0.25">
      <c r="B41" t="s">
        <v>65</v>
      </c>
      <c r="M41">
        <v>2.5</v>
      </c>
      <c r="N41">
        <v>17</v>
      </c>
      <c r="O41">
        <v>-0.1</v>
      </c>
      <c r="P41">
        <v>-0.9</v>
      </c>
      <c r="Q41">
        <v>-1.1000000000000001</v>
      </c>
      <c r="R41">
        <v>-1.5</v>
      </c>
      <c r="S41">
        <v>-1.1000000000000001</v>
      </c>
      <c r="T41">
        <v>-2.2000000000000002</v>
      </c>
      <c r="U41">
        <v>-1.9</v>
      </c>
    </row>
    <row r="42" spans="1:24" x14ac:dyDescent="0.25">
      <c r="B42" t="s">
        <v>66</v>
      </c>
      <c r="M42">
        <v>7.9</v>
      </c>
      <c r="N42">
        <v>20.100000000000001</v>
      </c>
      <c r="O42">
        <v>-2.8</v>
      </c>
      <c r="P42">
        <v>-1.5</v>
      </c>
      <c r="Q42">
        <v>-0.8</v>
      </c>
      <c r="R42">
        <v>-2</v>
      </c>
      <c r="S42">
        <v>-1.2</v>
      </c>
      <c r="T42">
        <v>-3.3</v>
      </c>
      <c r="U42">
        <v>-2.7</v>
      </c>
    </row>
    <row r="43" spans="1:24" x14ac:dyDescent="0.25">
      <c r="B43" t="s">
        <v>67</v>
      </c>
      <c r="M43">
        <v>0.4</v>
      </c>
      <c r="N43">
        <v>13.9</v>
      </c>
      <c r="O43">
        <v>0.8</v>
      </c>
      <c r="P43">
        <v>-0.9</v>
      </c>
      <c r="Q43">
        <v>-1</v>
      </c>
      <c r="R43">
        <v>-0.9</v>
      </c>
      <c r="S43">
        <v>-0.6</v>
      </c>
      <c r="T43">
        <v>-1.7</v>
      </c>
      <c r="U43">
        <v>-1.8</v>
      </c>
    </row>
    <row r="44" spans="1:24" x14ac:dyDescent="0.25">
      <c r="B44" t="s">
        <v>68</v>
      </c>
      <c r="M44">
        <v>0.3</v>
      </c>
      <c r="N44">
        <v>19.8</v>
      </c>
      <c r="O44">
        <v>1.4</v>
      </c>
      <c r="P44">
        <v>-1</v>
      </c>
      <c r="Q44">
        <v>-2.1</v>
      </c>
      <c r="R44">
        <v>-2.2000000000000002</v>
      </c>
      <c r="S44">
        <v>-2</v>
      </c>
      <c r="T44">
        <v>-3.4</v>
      </c>
      <c r="U44">
        <v>-2.5</v>
      </c>
    </row>
    <row r="45" spans="1:24" x14ac:dyDescent="0.25">
      <c r="B45" t="s">
        <v>69</v>
      </c>
      <c r="M45">
        <v>1.9</v>
      </c>
      <c r="N45">
        <v>14.9</v>
      </c>
      <c r="O45">
        <v>0</v>
      </c>
      <c r="P45">
        <v>-0.3</v>
      </c>
      <c r="Q45">
        <v>-0.6</v>
      </c>
      <c r="R45">
        <v>-0.9</v>
      </c>
      <c r="S45">
        <v>-0.8</v>
      </c>
      <c r="T45">
        <v>-0.8</v>
      </c>
      <c r="U45">
        <v>-0.8</v>
      </c>
    </row>
    <row r="46" spans="1:24" ht="30" x14ac:dyDescent="0.25">
      <c r="A46" s="49" t="s">
        <v>78</v>
      </c>
      <c r="B46" t="s">
        <v>22</v>
      </c>
      <c r="C46">
        <v>2.8</v>
      </c>
      <c r="D46">
        <v>7.1</v>
      </c>
      <c r="E46">
        <v>6.3</v>
      </c>
      <c r="F46">
        <v>3.5</v>
      </c>
      <c r="G46">
        <v>2.7</v>
      </c>
      <c r="H46">
        <v>7.5</v>
      </c>
      <c r="I46">
        <v>6.1</v>
      </c>
      <c r="J46">
        <v>3.6</v>
      </c>
      <c r="K46">
        <v>3.4</v>
      </c>
      <c r="L46">
        <v>2.7</v>
      </c>
      <c r="M46">
        <v>6.2</v>
      </c>
      <c r="N46">
        <v>19.7</v>
      </c>
      <c r="O46">
        <v>1.8</v>
      </c>
      <c r="P46">
        <v>0.5</v>
      </c>
      <c r="Q46">
        <v>1.1000000000000001</v>
      </c>
      <c r="R46">
        <v>1.4</v>
      </c>
      <c r="S46">
        <v>1.2</v>
      </c>
      <c r="T46">
        <v>0.4</v>
      </c>
      <c r="U46">
        <v>-0.7</v>
      </c>
      <c r="X46" s="28"/>
    </row>
    <row r="47" spans="1:24" x14ac:dyDescent="0.25">
      <c r="B47" t="s">
        <v>65</v>
      </c>
      <c r="C47">
        <v>4.5999999999999996</v>
      </c>
      <c r="D47">
        <v>9.1</v>
      </c>
      <c r="E47">
        <v>6.3</v>
      </c>
      <c r="F47">
        <v>4.7</v>
      </c>
      <c r="G47">
        <v>2.9</v>
      </c>
      <c r="H47">
        <v>11.5</v>
      </c>
      <c r="I47">
        <v>7.7</v>
      </c>
      <c r="J47">
        <v>3.8</v>
      </c>
      <c r="K47">
        <v>1.5</v>
      </c>
      <c r="L47">
        <v>2.6</v>
      </c>
      <c r="M47">
        <v>7.2</v>
      </c>
      <c r="N47">
        <v>18.899999999999999</v>
      </c>
      <c r="O47">
        <v>1.1000000000000001</v>
      </c>
      <c r="P47">
        <v>0</v>
      </c>
      <c r="Q47">
        <v>0.2</v>
      </c>
      <c r="R47">
        <v>-0.8</v>
      </c>
      <c r="S47">
        <v>1.7</v>
      </c>
      <c r="T47">
        <v>-0.8</v>
      </c>
      <c r="U47">
        <v>-0.5</v>
      </c>
    </row>
    <row r="48" spans="1:24" x14ac:dyDescent="0.25">
      <c r="B48" t="s">
        <v>66</v>
      </c>
      <c r="C48">
        <v>2.6</v>
      </c>
      <c r="D48">
        <v>11.9</v>
      </c>
      <c r="E48">
        <v>4.7</v>
      </c>
      <c r="F48">
        <v>3.8</v>
      </c>
      <c r="G48">
        <v>-0.1</v>
      </c>
      <c r="H48">
        <v>8.1999999999999993</v>
      </c>
      <c r="I48">
        <v>4.2</v>
      </c>
      <c r="J48">
        <v>-0.3</v>
      </c>
      <c r="K48">
        <v>1</v>
      </c>
      <c r="L48">
        <v>1.5</v>
      </c>
      <c r="M48">
        <v>12.1</v>
      </c>
      <c r="N48">
        <v>23.2</v>
      </c>
      <c r="O48">
        <v>-2.2000000000000002</v>
      </c>
      <c r="P48">
        <v>-1.3</v>
      </c>
      <c r="Q48">
        <v>-0.1</v>
      </c>
      <c r="R48">
        <v>-0.2</v>
      </c>
      <c r="S48">
        <v>0.1</v>
      </c>
      <c r="T48">
        <v>-3.1</v>
      </c>
      <c r="U48">
        <v>-1.9</v>
      </c>
    </row>
    <row r="49" spans="1:24" x14ac:dyDescent="0.25">
      <c r="B49" t="s">
        <v>67</v>
      </c>
      <c r="C49">
        <v>6.5</v>
      </c>
      <c r="D49">
        <v>11</v>
      </c>
      <c r="E49">
        <v>9</v>
      </c>
      <c r="F49">
        <v>8.8000000000000007</v>
      </c>
      <c r="G49">
        <v>5.9</v>
      </c>
      <c r="H49">
        <v>12.6</v>
      </c>
      <c r="I49">
        <v>10.6</v>
      </c>
      <c r="J49">
        <v>6</v>
      </c>
      <c r="K49">
        <v>1.1000000000000001</v>
      </c>
      <c r="L49">
        <v>3.1</v>
      </c>
      <c r="M49">
        <v>4.4000000000000004</v>
      </c>
      <c r="N49">
        <v>15.5</v>
      </c>
      <c r="O49">
        <v>2.4</v>
      </c>
      <c r="P49">
        <v>0.9</v>
      </c>
      <c r="Q49">
        <v>1.1000000000000001</v>
      </c>
      <c r="R49">
        <v>-1.2</v>
      </c>
      <c r="S49">
        <v>2.8</v>
      </c>
      <c r="T49">
        <v>-0.5</v>
      </c>
      <c r="U49">
        <v>-0.9</v>
      </c>
    </row>
    <row r="50" spans="1:24" x14ac:dyDescent="0.25">
      <c r="B50" t="s">
        <v>68</v>
      </c>
      <c r="C50">
        <v>5.0999999999999996</v>
      </c>
      <c r="D50">
        <v>8.1</v>
      </c>
      <c r="E50">
        <v>7.1</v>
      </c>
      <c r="F50">
        <v>6.8</v>
      </c>
      <c r="G50">
        <v>5.5</v>
      </c>
      <c r="H50">
        <v>14.5</v>
      </c>
      <c r="I50">
        <v>9.6999999999999993</v>
      </c>
      <c r="J50">
        <v>7.1</v>
      </c>
      <c r="K50">
        <v>4.3</v>
      </c>
      <c r="L50">
        <v>3.4</v>
      </c>
      <c r="M50">
        <v>6.3</v>
      </c>
      <c r="N50">
        <v>22.3</v>
      </c>
      <c r="O50">
        <v>3.2</v>
      </c>
      <c r="P50">
        <v>0.6</v>
      </c>
      <c r="Q50">
        <v>0.2</v>
      </c>
      <c r="R50">
        <v>-2.1</v>
      </c>
      <c r="S50">
        <v>2.5</v>
      </c>
      <c r="T50">
        <v>-0.3</v>
      </c>
      <c r="U50">
        <v>0.2</v>
      </c>
    </row>
    <row r="51" spans="1:24" x14ac:dyDescent="0.25">
      <c r="B51" t="s">
        <v>69</v>
      </c>
      <c r="C51">
        <v>4.5</v>
      </c>
      <c r="D51">
        <v>6.4</v>
      </c>
      <c r="E51">
        <v>4.8</v>
      </c>
      <c r="F51">
        <v>0.8</v>
      </c>
      <c r="G51">
        <v>1</v>
      </c>
      <c r="H51">
        <v>10.8</v>
      </c>
      <c r="I51">
        <v>6.5</v>
      </c>
      <c r="J51">
        <v>2.6</v>
      </c>
      <c r="K51">
        <v>0</v>
      </c>
      <c r="L51">
        <v>2.6</v>
      </c>
      <c r="M51">
        <v>6.3</v>
      </c>
      <c r="N51">
        <v>15.6</v>
      </c>
      <c r="O51">
        <v>0.9</v>
      </c>
      <c r="P51">
        <v>0</v>
      </c>
      <c r="Q51">
        <v>-0.4</v>
      </c>
      <c r="R51">
        <v>0.1</v>
      </c>
      <c r="S51">
        <v>1.2</v>
      </c>
      <c r="T51">
        <v>0.2</v>
      </c>
      <c r="U51">
        <v>0.3</v>
      </c>
    </row>
    <row r="52" spans="1:24" ht="30" x14ac:dyDescent="0.25">
      <c r="A52" s="59" t="s">
        <v>79</v>
      </c>
      <c r="B52" t="s">
        <v>22</v>
      </c>
      <c r="C52">
        <v>2.5</v>
      </c>
      <c r="D52">
        <v>6.4</v>
      </c>
      <c r="E52">
        <v>6.6</v>
      </c>
      <c r="F52">
        <v>3.3</v>
      </c>
      <c r="G52">
        <v>2.7</v>
      </c>
      <c r="H52">
        <v>7.3</v>
      </c>
      <c r="I52">
        <v>5.9</v>
      </c>
      <c r="J52">
        <v>3.2</v>
      </c>
      <c r="K52">
        <v>2.9</v>
      </c>
      <c r="L52">
        <v>1.9</v>
      </c>
      <c r="M52">
        <v>4.9000000000000004</v>
      </c>
      <c r="N52">
        <v>18.2</v>
      </c>
      <c r="O52">
        <v>0.2</v>
      </c>
      <c r="P52">
        <v>-2.1</v>
      </c>
      <c r="Q52">
        <v>-1.3</v>
      </c>
      <c r="R52">
        <v>-1.8</v>
      </c>
      <c r="S52">
        <v>-2</v>
      </c>
      <c r="T52">
        <v>-3.2</v>
      </c>
      <c r="U52">
        <v>-6.5</v>
      </c>
    </row>
    <row r="53" spans="1:24" x14ac:dyDescent="0.25">
      <c r="B53" t="s">
        <v>65</v>
      </c>
      <c r="C53">
        <v>2.5</v>
      </c>
      <c r="D53">
        <v>7</v>
      </c>
      <c r="E53">
        <v>4.7</v>
      </c>
      <c r="F53">
        <v>3</v>
      </c>
      <c r="G53">
        <v>1.3</v>
      </c>
      <c r="H53">
        <v>9.6999999999999993</v>
      </c>
      <c r="I53">
        <v>6.2</v>
      </c>
      <c r="J53">
        <v>1.3</v>
      </c>
      <c r="K53">
        <v>-0.4</v>
      </c>
      <c r="L53">
        <v>0.4</v>
      </c>
      <c r="M53">
        <v>4.7</v>
      </c>
      <c r="N53">
        <v>16.2</v>
      </c>
      <c r="O53">
        <v>-1.8</v>
      </c>
      <c r="P53">
        <v>-3.8</v>
      </c>
      <c r="Q53">
        <v>-3.2</v>
      </c>
      <c r="R53">
        <v>-5.3</v>
      </c>
      <c r="S53">
        <v>-2.7</v>
      </c>
      <c r="T53">
        <v>-5.5</v>
      </c>
      <c r="U53">
        <v>-6.7</v>
      </c>
    </row>
    <row r="54" spans="1:24" x14ac:dyDescent="0.25">
      <c r="B54" t="s">
        <v>66</v>
      </c>
      <c r="C54">
        <v>-1.3</v>
      </c>
      <c r="D54">
        <v>8.6</v>
      </c>
      <c r="E54">
        <v>2</v>
      </c>
      <c r="F54">
        <v>0.3</v>
      </c>
      <c r="G54">
        <v>-3.2</v>
      </c>
      <c r="H54">
        <v>5.0999999999999996</v>
      </c>
      <c r="I54">
        <v>1</v>
      </c>
      <c r="J54">
        <v>-5</v>
      </c>
      <c r="K54">
        <v>-2.2000000000000002</v>
      </c>
      <c r="L54">
        <v>-1.7</v>
      </c>
      <c r="M54">
        <v>9</v>
      </c>
      <c r="N54">
        <v>19.5</v>
      </c>
      <c r="O54">
        <v>-5.9</v>
      </c>
      <c r="P54">
        <v>-5.4</v>
      </c>
      <c r="Q54">
        <v>-4.4000000000000004</v>
      </c>
      <c r="R54">
        <v>-5</v>
      </c>
      <c r="S54">
        <v>-4.5999999999999996</v>
      </c>
      <c r="T54">
        <v>-8.8000000000000007</v>
      </c>
      <c r="U54">
        <v>-8.5</v>
      </c>
    </row>
    <row r="55" spans="1:24" x14ac:dyDescent="0.25">
      <c r="B55" t="s">
        <v>67</v>
      </c>
      <c r="C55">
        <v>5.5</v>
      </c>
      <c r="D55">
        <v>9.6</v>
      </c>
      <c r="E55">
        <v>8.6</v>
      </c>
      <c r="F55">
        <v>8.1</v>
      </c>
      <c r="G55">
        <v>5.4</v>
      </c>
      <c r="H55">
        <v>11.8</v>
      </c>
      <c r="I55">
        <v>9.9</v>
      </c>
      <c r="J55">
        <v>4.7</v>
      </c>
      <c r="K55">
        <v>-0.3</v>
      </c>
      <c r="L55">
        <v>1.5</v>
      </c>
      <c r="M55">
        <v>2.5</v>
      </c>
      <c r="N55">
        <v>13.4</v>
      </c>
      <c r="O55">
        <v>0.2</v>
      </c>
      <c r="P55">
        <v>-2.7</v>
      </c>
      <c r="Q55">
        <v>-1.5</v>
      </c>
      <c r="R55">
        <v>-5.0999999999999996</v>
      </c>
      <c r="S55">
        <v>-0.7</v>
      </c>
      <c r="T55">
        <v>-4.8</v>
      </c>
      <c r="U55">
        <v>-6.9</v>
      </c>
    </row>
    <row r="56" spans="1:24" x14ac:dyDescent="0.25">
      <c r="B56" t="s">
        <v>68</v>
      </c>
      <c r="C56">
        <v>3.8</v>
      </c>
      <c r="D56">
        <v>7</v>
      </c>
      <c r="E56">
        <v>6.3</v>
      </c>
      <c r="F56">
        <v>5.9</v>
      </c>
      <c r="G56">
        <v>4.9000000000000004</v>
      </c>
      <c r="H56">
        <v>14</v>
      </c>
      <c r="I56">
        <v>9.9</v>
      </c>
      <c r="J56">
        <v>5.7</v>
      </c>
      <c r="K56">
        <v>3.5</v>
      </c>
      <c r="L56">
        <v>2.1</v>
      </c>
      <c r="M56">
        <v>4.2</v>
      </c>
      <c r="N56">
        <v>20.9</v>
      </c>
      <c r="O56">
        <v>1.1000000000000001</v>
      </c>
      <c r="P56">
        <v>-2.4</v>
      </c>
      <c r="Q56">
        <v>-2.1</v>
      </c>
      <c r="R56">
        <v>-5.9</v>
      </c>
      <c r="S56">
        <v>-1.5</v>
      </c>
      <c r="T56">
        <v>-4</v>
      </c>
      <c r="U56">
        <v>-5.3</v>
      </c>
    </row>
    <row r="57" spans="1:24" x14ac:dyDescent="0.25">
      <c r="B57" t="s">
        <v>69</v>
      </c>
      <c r="C57">
        <v>2.1</v>
      </c>
      <c r="D57">
        <v>3.7</v>
      </c>
      <c r="E57">
        <v>2.7</v>
      </c>
      <c r="F57">
        <v>-1.3</v>
      </c>
      <c r="G57">
        <v>-1.4</v>
      </c>
      <c r="H57">
        <v>8.3000000000000007</v>
      </c>
      <c r="I57">
        <v>4.3</v>
      </c>
      <c r="J57">
        <v>0.1</v>
      </c>
      <c r="K57">
        <v>-2.2000000000000002</v>
      </c>
      <c r="L57">
        <v>-0.1</v>
      </c>
      <c r="M57">
        <v>3.3</v>
      </c>
      <c r="N57">
        <v>12</v>
      </c>
      <c r="O57">
        <v>-2.5</v>
      </c>
      <c r="P57">
        <v>-4.5999999999999996</v>
      </c>
      <c r="Q57">
        <v>-4.5999999999999996</v>
      </c>
      <c r="R57">
        <v>-5.3</v>
      </c>
      <c r="S57">
        <v>-4</v>
      </c>
      <c r="T57">
        <v>-4.9000000000000004</v>
      </c>
      <c r="U57">
        <v>-6.5</v>
      </c>
    </row>
    <row r="58" spans="1:24" ht="30" x14ac:dyDescent="0.25">
      <c r="A58" s="49" t="s">
        <v>80</v>
      </c>
      <c r="B58" t="s">
        <v>22</v>
      </c>
      <c r="C58">
        <v>1.27</v>
      </c>
      <c r="D58">
        <v>1.29</v>
      </c>
      <c r="E58">
        <v>1.34</v>
      </c>
      <c r="F58">
        <v>1.34</v>
      </c>
      <c r="G58">
        <v>1.37</v>
      </c>
      <c r="H58">
        <v>1.4</v>
      </c>
      <c r="I58">
        <v>1.45</v>
      </c>
      <c r="J58">
        <v>1.45</v>
      </c>
      <c r="K58">
        <v>1.46</v>
      </c>
      <c r="L58">
        <v>1.44</v>
      </c>
      <c r="M58">
        <v>1.42</v>
      </c>
      <c r="N58">
        <v>1.39</v>
      </c>
      <c r="O58">
        <v>1.37</v>
      </c>
      <c r="P58">
        <v>1.35</v>
      </c>
      <c r="Q58">
        <v>1.34</v>
      </c>
      <c r="R58">
        <v>1.32</v>
      </c>
      <c r="S58">
        <v>1.29</v>
      </c>
      <c r="T58">
        <v>1.27</v>
      </c>
      <c r="U58">
        <v>1.24</v>
      </c>
    </row>
    <row r="59" spans="1:24" x14ac:dyDescent="0.25">
      <c r="B59" t="s">
        <v>65</v>
      </c>
      <c r="C59">
        <v>1.1399999999999999</v>
      </c>
      <c r="D59">
        <v>1.19</v>
      </c>
      <c r="E59">
        <v>1.21</v>
      </c>
      <c r="F59">
        <v>1.23</v>
      </c>
      <c r="G59">
        <v>1.23</v>
      </c>
      <c r="H59">
        <v>1.28</v>
      </c>
      <c r="I59">
        <v>1.33</v>
      </c>
      <c r="J59">
        <v>1.31</v>
      </c>
      <c r="K59">
        <v>1.37</v>
      </c>
      <c r="L59">
        <v>1.35</v>
      </c>
      <c r="M59">
        <v>1.34</v>
      </c>
      <c r="N59">
        <v>1.3</v>
      </c>
      <c r="O59">
        <v>1.29</v>
      </c>
      <c r="P59">
        <v>1.28</v>
      </c>
      <c r="Q59">
        <v>1.28</v>
      </c>
      <c r="R59">
        <v>1.24</v>
      </c>
      <c r="S59">
        <v>1.19</v>
      </c>
      <c r="T59">
        <v>1.17</v>
      </c>
      <c r="U59">
        <v>1.1599999999999999</v>
      </c>
    </row>
    <row r="60" spans="1:24" x14ac:dyDescent="0.25">
      <c r="B60" t="s">
        <v>66</v>
      </c>
      <c r="C60">
        <v>1.08</v>
      </c>
      <c r="D60">
        <v>1.1599999999999999</v>
      </c>
      <c r="E60">
        <v>1.17</v>
      </c>
      <c r="F60">
        <v>1.1499999999999999</v>
      </c>
      <c r="G60">
        <v>1.1399999999999999</v>
      </c>
      <c r="H60">
        <v>1.23</v>
      </c>
      <c r="I60">
        <v>1.24</v>
      </c>
      <c r="J60">
        <v>1.24</v>
      </c>
      <c r="K60">
        <v>1.35</v>
      </c>
      <c r="L60">
        <v>1.34</v>
      </c>
      <c r="M60">
        <v>1.37</v>
      </c>
      <c r="N60">
        <v>1.28</v>
      </c>
      <c r="O60">
        <v>1.26</v>
      </c>
      <c r="P60">
        <v>1.3</v>
      </c>
      <c r="Q60">
        <v>1.26</v>
      </c>
      <c r="R60">
        <v>1.23</v>
      </c>
      <c r="S60">
        <v>1.2</v>
      </c>
      <c r="T60">
        <v>1.1299999999999999</v>
      </c>
      <c r="U60">
        <v>1.1499999999999999</v>
      </c>
    </row>
    <row r="61" spans="1:24" x14ac:dyDescent="0.25">
      <c r="B61" t="s">
        <v>67</v>
      </c>
      <c r="C61">
        <v>1.17</v>
      </c>
      <c r="D61">
        <v>1.21</v>
      </c>
      <c r="E61">
        <v>1.26</v>
      </c>
      <c r="F61">
        <v>1.31</v>
      </c>
      <c r="G61">
        <v>1.24</v>
      </c>
      <c r="H61">
        <v>1.3</v>
      </c>
      <c r="I61">
        <v>1.36</v>
      </c>
      <c r="J61">
        <v>1.34</v>
      </c>
      <c r="K61">
        <v>1.35</v>
      </c>
      <c r="L61">
        <v>1.33</v>
      </c>
      <c r="M61">
        <v>1.3</v>
      </c>
      <c r="N61">
        <v>1.33</v>
      </c>
      <c r="O61">
        <v>1.28</v>
      </c>
      <c r="P61">
        <v>1.26</v>
      </c>
      <c r="Q61">
        <v>1.29</v>
      </c>
      <c r="R61">
        <v>1.27</v>
      </c>
      <c r="S61">
        <v>1.17</v>
      </c>
      <c r="T61">
        <v>1.17</v>
      </c>
      <c r="U61">
        <v>1.1399999999999999</v>
      </c>
    </row>
    <row r="62" spans="1:24" x14ac:dyDescent="0.25">
      <c r="B62" t="s">
        <v>68</v>
      </c>
      <c r="C62">
        <v>1.18</v>
      </c>
      <c r="D62">
        <v>1.22</v>
      </c>
      <c r="E62">
        <v>1.27</v>
      </c>
      <c r="F62">
        <v>1.27</v>
      </c>
      <c r="G62">
        <v>1.34</v>
      </c>
      <c r="H62">
        <v>1.35</v>
      </c>
      <c r="I62">
        <v>1.41</v>
      </c>
      <c r="J62">
        <v>1.35</v>
      </c>
      <c r="K62">
        <v>1.42</v>
      </c>
      <c r="L62">
        <v>1.42</v>
      </c>
      <c r="M62">
        <v>1.37</v>
      </c>
      <c r="N62">
        <v>1.37</v>
      </c>
      <c r="O62">
        <v>1.36</v>
      </c>
      <c r="P62">
        <v>1.32</v>
      </c>
      <c r="Q62">
        <v>1.34</v>
      </c>
      <c r="R62">
        <v>1.26</v>
      </c>
      <c r="S62">
        <v>1.22</v>
      </c>
      <c r="T62">
        <v>1.23</v>
      </c>
      <c r="U62">
        <v>1.23</v>
      </c>
      <c r="X62" s="60"/>
    </row>
    <row r="63" spans="1:24" x14ac:dyDescent="0.25">
      <c r="B63" t="s">
        <v>69</v>
      </c>
      <c r="C63">
        <v>1.1399999999999999</v>
      </c>
      <c r="D63">
        <v>1.17</v>
      </c>
      <c r="E63">
        <v>1.1499999999999999</v>
      </c>
      <c r="F63">
        <v>1.2</v>
      </c>
      <c r="G63">
        <v>1.22</v>
      </c>
      <c r="H63">
        <v>1.26</v>
      </c>
      <c r="I63">
        <v>1.3</v>
      </c>
      <c r="J63">
        <v>1.3</v>
      </c>
      <c r="K63">
        <v>1.35</v>
      </c>
      <c r="L63">
        <v>1.31</v>
      </c>
      <c r="M63">
        <v>1.32</v>
      </c>
      <c r="N63">
        <v>1.24</v>
      </c>
      <c r="O63">
        <v>1.26</v>
      </c>
      <c r="P63">
        <v>1.24</v>
      </c>
      <c r="Q63">
        <v>1.25</v>
      </c>
      <c r="R63">
        <v>1.21</v>
      </c>
      <c r="S63">
        <v>1.18</v>
      </c>
      <c r="T63">
        <v>1.1499999999999999</v>
      </c>
      <c r="U63">
        <v>1.1100000000000001</v>
      </c>
      <c r="X63" s="60"/>
    </row>
    <row r="64" spans="1:24" ht="30" x14ac:dyDescent="0.25">
      <c r="A64" s="49" t="s">
        <v>81</v>
      </c>
      <c r="B64" t="s">
        <v>22</v>
      </c>
      <c r="C64">
        <v>77.2</v>
      </c>
      <c r="D64">
        <v>77.2</v>
      </c>
      <c r="E64">
        <v>77.900000000000006</v>
      </c>
      <c r="F64">
        <v>78.099999999999994</v>
      </c>
      <c r="G64">
        <v>78.400000000000006</v>
      </c>
      <c r="H64">
        <v>78.599999999999994</v>
      </c>
      <c r="I64">
        <v>78.7</v>
      </c>
      <c r="J64">
        <v>78.900000000000006</v>
      </c>
      <c r="K64">
        <v>79.3</v>
      </c>
      <c r="L64">
        <v>79.5</v>
      </c>
      <c r="M64">
        <v>79.599999999999994</v>
      </c>
      <c r="N64">
        <v>79.8</v>
      </c>
      <c r="O64">
        <v>80.3</v>
      </c>
      <c r="P64">
        <v>80.099999999999994</v>
      </c>
      <c r="Q64">
        <v>80.599999999999994</v>
      </c>
      <c r="R64">
        <v>80.599999999999994</v>
      </c>
      <c r="S64">
        <v>80.900000000000006</v>
      </c>
      <c r="T64">
        <v>81.099999999999994</v>
      </c>
      <c r="U64">
        <v>79.7</v>
      </c>
      <c r="X64" s="60"/>
    </row>
    <row r="65" spans="1:24" x14ac:dyDescent="0.25">
      <c r="B65" t="s">
        <v>65</v>
      </c>
      <c r="C65">
        <v>77.400000000000006</v>
      </c>
      <c r="D65">
        <v>77.900000000000006</v>
      </c>
      <c r="E65">
        <v>77.900000000000006</v>
      </c>
      <c r="F65">
        <v>78.2</v>
      </c>
      <c r="G65">
        <v>78.599999999999994</v>
      </c>
      <c r="H65">
        <v>78.7</v>
      </c>
      <c r="I65">
        <v>78.7</v>
      </c>
      <c r="J65">
        <v>78.599999999999994</v>
      </c>
      <c r="K65">
        <v>79.099999999999994</v>
      </c>
      <c r="L65">
        <v>79.099999999999994</v>
      </c>
      <c r="M65">
        <v>79.599999999999994</v>
      </c>
      <c r="N65">
        <v>79.8</v>
      </c>
      <c r="O65">
        <v>80.2</v>
      </c>
      <c r="P65">
        <v>80.2</v>
      </c>
      <c r="Q65">
        <v>80.599999999999994</v>
      </c>
      <c r="R65">
        <v>80.3</v>
      </c>
      <c r="S65">
        <v>80.8</v>
      </c>
      <c r="T65">
        <v>81.099999999999994</v>
      </c>
      <c r="U65">
        <v>80</v>
      </c>
      <c r="X65" s="60"/>
    </row>
    <row r="66" spans="1:24" x14ac:dyDescent="0.25">
      <c r="B66" t="s">
        <v>66</v>
      </c>
      <c r="C66">
        <v>76.900000000000006</v>
      </c>
      <c r="D66">
        <v>77.5</v>
      </c>
      <c r="E66">
        <v>77.599999999999994</v>
      </c>
      <c r="F66">
        <v>77.8</v>
      </c>
      <c r="G66">
        <v>78.2</v>
      </c>
      <c r="H66">
        <v>78.3</v>
      </c>
      <c r="I66">
        <v>78.2</v>
      </c>
      <c r="J66">
        <v>78</v>
      </c>
      <c r="K66">
        <v>78.400000000000006</v>
      </c>
      <c r="L66">
        <v>78.7</v>
      </c>
      <c r="M66">
        <v>79.3</v>
      </c>
      <c r="N66">
        <v>79.2</v>
      </c>
      <c r="O66">
        <v>79.8</v>
      </c>
      <c r="P66">
        <v>80.400000000000006</v>
      </c>
      <c r="Q66">
        <v>79.900000000000006</v>
      </c>
      <c r="R66">
        <v>80.400000000000006</v>
      </c>
      <c r="S66">
        <v>80.900000000000006</v>
      </c>
      <c r="T66">
        <v>80.900000000000006</v>
      </c>
      <c r="U66">
        <v>80.3</v>
      </c>
      <c r="X66" s="60"/>
    </row>
    <row r="67" spans="1:24" x14ac:dyDescent="0.25">
      <c r="B67" t="s">
        <v>67</v>
      </c>
      <c r="C67">
        <v>77.3</v>
      </c>
      <c r="D67">
        <v>77.099999999999994</v>
      </c>
      <c r="E67">
        <v>78</v>
      </c>
      <c r="F67">
        <v>78</v>
      </c>
      <c r="G67">
        <v>79.099999999999994</v>
      </c>
      <c r="H67">
        <v>78.599999999999994</v>
      </c>
      <c r="I67">
        <v>78.599999999999994</v>
      </c>
      <c r="J67">
        <v>78.7</v>
      </c>
      <c r="K67">
        <v>78.599999999999994</v>
      </c>
      <c r="L67">
        <v>78.900000000000006</v>
      </c>
      <c r="M67">
        <v>79.8</v>
      </c>
      <c r="N67">
        <v>79.8</v>
      </c>
      <c r="O67">
        <v>80.2</v>
      </c>
      <c r="P67">
        <v>79.8</v>
      </c>
      <c r="Q67">
        <v>80.900000000000006</v>
      </c>
      <c r="R67">
        <v>80.2</v>
      </c>
      <c r="S67">
        <v>80.900000000000006</v>
      </c>
      <c r="T67">
        <v>80.7</v>
      </c>
      <c r="U67">
        <v>79.599999999999994</v>
      </c>
      <c r="X67" s="60"/>
    </row>
    <row r="68" spans="1:24" x14ac:dyDescent="0.25">
      <c r="B68" t="s">
        <v>68</v>
      </c>
      <c r="C68">
        <v>77.900000000000006</v>
      </c>
      <c r="D68">
        <v>78.7</v>
      </c>
      <c r="E68">
        <v>78.2</v>
      </c>
      <c r="F68">
        <v>78.5</v>
      </c>
      <c r="G68">
        <v>78.5</v>
      </c>
      <c r="H68">
        <v>79.099999999999994</v>
      </c>
      <c r="I68">
        <v>79.400000000000006</v>
      </c>
      <c r="J68">
        <v>79.2</v>
      </c>
      <c r="K68">
        <v>79.2</v>
      </c>
      <c r="L68">
        <v>79.400000000000006</v>
      </c>
      <c r="M68">
        <v>79.8</v>
      </c>
      <c r="N68">
        <v>80.2</v>
      </c>
      <c r="O68">
        <v>80.400000000000006</v>
      </c>
      <c r="P68">
        <v>79.900000000000006</v>
      </c>
      <c r="Q68">
        <v>80.8</v>
      </c>
      <c r="R68">
        <v>80.7</v>
      </c>
      <c r="S68">
        <v>80.7</v>
      </c>
      <c r="T68">
        <v>81.3</v>
      </c>
      <c r="U68">
        <v>80.2</v>
      </c>
      <c r="X68" s="60"/>
    </row>
    <row r="69" spans="1:24" x14ac:dyDescent="0.25">
      <c r="B69" t="s">
        <v>69</v>
      </c>
      <c r="C69">
        <v>77.599999999999994</v>
      </c>
      <c r="D69">
        <v>78.2</v>
      </c>
      <c r="E69">
        <v>78.3</v>
      </c>
      <c r="F69">
        <v>78.8</v>
      </c>
      <c r="G69">
        <v>78.8</v>
      </c>
      <c r="H69">
        <v>79.099999999999994</v>
      </c>
      <c r="I69">
        <v>79.2</v>
      </c>
      <c r="J69">
        <v>78.900000000000006</v>
      </c>
      <c r="K69">
        <v>79.599999999999994</v>
      </c>
      <c r="L69">
        <v>79.8</v>
      </c>
      <c r="M69">
        <v>79.7</v>
      </c>
      <c r="N69">
        <v>79.900000000000006</v>
      </c>
      <c r="O69">
        <v>80.5</v>
      </c>
      <c r="P69">
        <v>80.599999999999994</v>
      </c>
      <c r="Q69">
        <v>80.7</v>
      </c>
      <c r="R69">
        <v>80.5</v>
      </c>
      <c r="S69">
        <v>80.7</v>
      </c>
      <c r="T69">
        <v>81.5</v>
      </c>
      <c r="U69">
        <v>80.3</v>
      </c>
      <c r="X69" s="60"/>
    </row>
    <row r="70" spans="1:24" ht="30" x14ac:dyDescent="0.25">
      <c r="A70" s="49" t="s">
        <v>82</v>
      </c>
      <c r="B70" t="s">
        <v>22</v>
      </c>
      <c r="C70">
        <v>16.899999999999999</v>
      </c>
      <c r="D70">
        <v>16.8</v>
      </c>
      <c r="E70">
        <v>17.3</v>
      </c>
      <c r="F70">
        <v>17.399999999999999</v>
      </c>
      <c r="G70">
        <v>17.7</v>
      </c>
      <c r="H70">
        <v>17.8</v>
      </c>
      <c r="I70">
        <v>17.8</v>
      </c>
      <c r="J70">
        <v>17.899999999999999</v>
      </c>
      <c r="K70">
        <v>18.2</v>
      </c>
      <c r="L70">
        <v>18.3</v>
      </c>
      <c r="M70">
        <v>18.3</v>
      </c>
      <c r="N70">
        <v>18.600000000000001</v>
      </c>
      <c r="O70">
        <v>18.899999999999999</v>
      </c>
      <c r="P70">
        <v>18.7</v>
      </c>
      <c r="Q70">
        <v>19.100000000000001</v>
      </c>
      <c r="R70">
        <v>19</v>
      </c>
      <c r="S70">
        <v>19.3</v>
      </c>
      <c r="T70">
        <v>19.399999999999999</v>
      </c>
      <c r="U70">
        <v>18.2</v>
      </c>
      <c r="X70" s="60"/>
    </row>
    <row r="71" spans="1:24" x14ac:dyDescent="0.25">
      <c r="B71" t="s">
        <v>65</v>
      </c>
      <c r="C71">
        <v>17.100000000000001</v>
      </c>
      <c r="D71">
        <v>17.2</v>
      </c>
      <c r="E71">
        <v>17.3</v>
      </c>
      <c r="F71">
        <v>17.5</v>
      </c>
      <c r="G71">
        <v>17.899999999999999</v>
      </c>
      <c r="H71">
        <v>17.899999999999999</v>
      </c>
      <c r="I71">
        <v>18</v>
      </c>
      <c r="J71">
        <v>18</v>
      </c>
      <c r="K71">
        <v>18.2</v>
      </c>
      <c r="L71">
        <v>18.3</v>
      </c>
      <c r="M71">
        <v>18.5</v>
      </c>
      <c r="N71">
        <v>18.7</v>
      </c>
      <c r="O71">
        <v>18.899999999999999</v>
      </c>
      <c r="P71">
        <v>18.899999999999999</v>
      </c>
      <c r="Q71">
        <v>19.2</v>
      </c>
      <c r="R71">
        <v>19</v>
      </c>
      <c r="S71">
        <v>19.3</v>
      </c>
      <c r="T71">
        <v>19.600000000000001</v>
      </c>
      <c r="U71">
        <v>18.600000000000001</v>
      </c>
      <c r="X71" s="60"/>
    </row>
    <row r="72" spans="1:24" x14ac:dyDescent="0.25">
      <c r="B72" t="s">
        <v>66</v>
      </c>
      <c r="C72">
        <v>16.899999999999999</v>
      </c>
      <c r="D72">
        <v>17.100000000000001</v>
      </c>
      <c r="E72">
        <v>17.2</v>
      </c>
      <c r="F72">
        <v>17.3</v>
      </c>
      <c r="G72">
        <v>17.8</v>
      </c>
      <c r="H72">
        <v>17.7</v>
      </c>
      <c r="I72">
        <v>17.7</v>
      </c>
      <c r="J72">
        <v>17.7</v>
      </c>
      <c r="K72">
        <v>18</v>
      </c>
      <c r="L72">
        <v>18.399999999999999</v>
      </c>
      <c r="M72">
        <v>18.399999999999999</v>
      </c>
      <c r="N72">
        <v>18.399999999999999</v>
      </c>
      <c r="O72">
        <v>18.899999999999999</v>
      </c>
      <c r="P72">
        <v>19</v>
      </c>
      <c r="Q72">
        <v>18.899999999999999</v>
      </c>
      <c r="R72">
        <v>19.2</v>
      </c>
      <c r="S72">
        <v>19.399999999999999</v>
      </c>
      <c r="T72">
        <v>19.399999999999999</v>
      </c>
      <c r="U72">
        <v>18.8</v>
      </c>
      <c r="X72" s="60"/>
    </row>
    <row r="73" spans="1:24" x14ac:dyDescent="0.25">
      <c r="B73" t="s">
        <v>67</v>
      </c>
      <c r="C73">
        <v>17.2</v>
      </c>
      <c r="D73">
        <v>16.399999999999999</v>
      </c>
      <c r="E73">
        <v>17.399999999999999</v>
      </c>
      <c r="F73">
        <v>17.100000000000001</v>
      </c>
      <c r="G73">
        <v>18.600000000000001</v>
      </c>
      <c r="H73">
        <v>17.7</v>
      </c>
      <c r="I73">
        <v>17.899999999999999</v>
      </c>
      <c r="J73">
        <v>18</v>
      </c>
      <c r="K73">
        <v>18</v>
      </c>
      <c r="L73">
        <v>18</v>
      </c>
      <c r="M73">
        <v>18.600000000000001</v>
      </c>
      <c r="N73">
        <v>18.399999999999999</v>
      </c>
      <c r="O73">
        <v>19.100000000000001</v>
      </c>
      <c r="P73">
        <v>18.7</v>
      </c>
      <c r="Q73">
        <v>19.5</v>
      </c>
      <c r="R73">
        <v>18.8</v>
      </c>
      <c r="S73">
        <v>19.3</v>
      </c>
      <c r="T73">
        <v>19.5</v>
      </c>
      <c r="U73">
        <v>18</v>
      </c>
      <c r="X73" s="60"/>
    </row>
    <row r="74" spans="1:24" x14ac:dyDescent="0.25">
      <c r="B74" t="s">
        <v>68</v>
      </c>
      <c r="C74">
        <v>17.2</v>
      </c>
      <c r="D74">
        <v>17.600000000000001</v>
      </c>
      <c r="E74">
        <v>17.100000000000001</v>
      </c>
      <c r="F74">
        <v>17.5</v>
      </c>
      <c r="G74">
        <v>17.600000000000001</v>
      </c>
      <c r="H74">
        <v>18.100000000000001</v>
      </c>
      <c r="I74">
        <v>18.3</v>
      </c>
      <c r="J74">
        <v>18.3</v>
      </c>
      <c r="K74">
        <v>18.2</v>
      </c>
      <c r="L74">
        <v>18.399999999999999</v>
      </c>
      <c r="M74">
        <v>18.399999999999999</v>
      </c>
      <c r="N74">
        <v>18.899999999999999</v>
      </c>
      <c r="O74">
        <v>19</v>
      </c>
      <c r="P74">
        <v>19</v>
      </c>
      <c r="Q74">
        <v>19.399999999999999</v>
      </c>
      <c r="R74">
        <v>19.2</v>
      </c>
      <c r="S74">
        <v>19.3</v>
      </c>
      <c r="T74">
        <v>19.899999999999999</v>
      </c>
      <c r="U74">
        <v>18.8</v>
      </c>
      <c r="X74" s="60"/>
    </row>
    <row r="75" spans="1:24" x14ac:dyDescent="0.25">
      <c r="B75" t="s">
        <v>69</v>
      </c>
      <c r="C75">
        <v>17.100000000000001</v>
      </c>
      <c r="D75">
        <v>17.3</v>
      </c>
      <c r="E75">
        <v>17.5</v>
      </c>
      <c r="F75">
        <v>17.8</v>
      </c>
      <c r="G75">
        <v>17.899999999999999</v>
      </c>
      <c r="H75">
        <v>18.100000000000001</v>
      </c>
      <c r="I75">
        <v>18.2</v>
      </c>
      <c r="J75">
        <v>18.2</v>
      </c>
      <c r="K75">
        <v>18.600000000000001</v>
      </c>
      <c r="L75">
        <v>18.600000000000001</v>
      </c>
      <c r="M75">
        <v>18.7</v>
      </c>
      <c r="N75">
        <v>18.7</v>
      </c>
      <c r="O75">
        <v>19</v>
      </c>
      <c r="P75">
        <v>18.899999999999999</v>
      </c>
      <c r="Q75">
        <v>19.3</v>
      </c>
      <c r="R75">
        <v>18.8</v>
      </c>
      <c r="S75">
        <v>19.3</v>
      </c>
      <c r="T75">
        <v>19.899999999999999</v>
      </c>
      <c r="U75">
        <v>19</v>
      </c>
      <c r="X75" s="61"/>
    </row>
    <row r="76" spans="1:24" ht="30" x14ac:dyDescent="0.25">
      <c r="A76" s="49" t="s">
        <v>83</v>
      </c>
      <c r="B76" t="s">
        <v>22</v>
      </c>
      <c r="C76">
        <v>83</v>
      </c>
      <c r="D76">
        <v>82.8</v>
      </c>
      <c r="E76">
        <v>83.6</v>
      </c>
      <c r="F76">
        <v>83.5</v>
      </c>
      <c r="G76">
        <v>83.9</v>
      </c>
      <c r="H76">
        <v>83.9</v>
      </c>
      <c r="I76">
        <v>83.9</v>
      </c>
      <c r="J76">
        <v>84</v>
      </c>
      <c r="K76">
        <v>84.3</v>
      </c>
      <c r="L76">
        <v>84.4</v>
      </c>
      <c r="M76">
        <v>84.4</v>
      </c>
      <c r="N76">
        <v>84.6</v>
      </c>
      <c r="O76">
        <v>85</v>
      </c>
      <c r="P76">
        <v>84.6</v>
      </c>
      <c r="Q76">
        <v>85</v>
      </c>
      <c r="R76">
        <v>84.9</v>
      </c>
      <c r="S76">
        <v>85.2</v>
      </c>
      <c r="T76">
        <v>85.4</v>
      </c>
      <c r="U76">
        <v>84.4</v>
      </c>
    </row>
    <row r="77" spans="1:24" x14ac:dyDescent="0.25">
      <c r="B77" t="s">
        <v>65</v>
      </c>
      <c r="C77">
        <v>83.2</v>
      </c>
      <c r="D77">
        <v>83.3</v>
      </c>
      <c r="E77">
        <v>84.2</v>
      </c>
      <c r="F77">
        <v>84.1</v>
      </c>
      <c r="G77">
        <v>84.3</v>
      </c>
      <c r="H77">
        <v>84.2</v>
      </c>
      <c r="I77">
        <v>84.4</v>
      </c>
      <c r="J77">
        <v>83.8</v>
      </c>
      <c r="K77">
        <v>84.3</v>
      </c>
      <c r="L77">
        <v>84.5</v>
      </c>
      <c r="M77">
        <v>84.6</v>
      </c>
      <c r="N77">
        <v>84.8</v>
      </c>
      <c r="O77">
        <v>85.1</v>
      </c>
      <c r="P77">
        <v>84.6</v>
      </c>
      <c r="Q77">
        <v>85.2</v>
      </c>
      <c r="R77">
        <v>84.9</v>
      </c>
      <c r="S77">
        <v>85.3</v>
      </c>
      <c r="T77">
        <v>85.6</v>
      </c>
      <c r="U77">
        <v>85</v>
      </c>
    </row>
    <row r="78" spans="1:24" x14ac:dyDescent="0.25">
      <c r="B78" t="s">
        <v>66</v>
      </c>
      <c r="C78">
        <v>82.8</v>
      </c>
      <c r="D78">
        <v>83.1</v>
      </c>
      <c r="E78">
        <v>84.1</v>
      </c>
      <c r="F78">
        <v>83.7</v>
      </c>
      <c r="G78">
        <v>84.4</v>
      </c>
      <c r="H78">
        <v>84.2</v>
      </c>
      <c r="I78">
        <v>84</v>
      </c>
      <c r="J78">
        <v>82.6</v>
      </c>
      <c r="K78">
        <v>83.4</v>
      </c>
      <c r="L78">
        <v>83.7</v>
      </c>
      <c r="M78">
        <v>84</v>
      </c>
      <c r="N78">
        <v>84.4</v>
      </c>
      <c r="O78">
        <v>84.7</v>
      </c>
      <c r="P78">
        <v>84.3</v>
      </c>
      <c r="Q78">
        <v>85.1</v>
      </c>
      <c r="R78">
        <v>84.7</v>
      </c>
      <c r="S78">
        <v>85.5</v>
      </c>
      <c r="T78">
        <v>85.1</v>
      </c>
      <c r="U78">
        <v>84.8</v>
      </c>
    </row>
    <row r="79" spans="1:24" x14ac:dyDescent="0.25">
      <c r="B79" t="s">
        <v>67</v>
      </c>
      <c r="C79">
        <v>83.7</v>
      </c>
      <c r="D79">
        <v>83.7</v>
      </c>
      <c r="E79">
        <v>84.2</v>
      </c>
      <c r="F79">
        <v>84.3</v>
      </c>
      <c r="G79">
        <v>84.7</v>
      </c>
      <c r="H79">
        <v>84.5</v>
      </c>
      <c r="I79">
        <v>84.8</v>
      </c>
      <c r="J79">
        <v>84.4</v>
      </c>
      <c r="K79">
        <v>84.5</v>
      </c>
      <c r="L79">
        <v>84.9</v>
      </c>
      <c r="M79">
        <v>84.6</v>
      </c>
      <c r="N79">
        <v>84.7</v>
      </c>
      <c r="O79">
        <v>85.4</v>
      </c>
      <c r="P79">
        <v>84.6</v>
      </c>
      <c r="Q79">
        <v>85.4</v>
      </c>
      <c r="R79">
        <v>84.8</v>
      </c>
      <c r="S79">
        <v>85.9</v>
      </c>
      <c r="T79">
        <v>85.9</v>
      </c>
      <c r="U79">
        <v>85.1</v>
      </c>
    </row>
    <row r="80" spans="1:24" x14ac:dyDescent="0.25">
      <c r="B80" t="s">
        <v>68</v>
      </c>
      <c r="C80">
        <v>83.2</v>
      </c>
      <c r="D80">
        <v>83.3</v>
      </c>
      <c r="E80">
        <v>83.7</v>
      </c>
      <c r="F80">
        <v>84</v>
      </c>
      <c r="G80">
        <v>84.5</v>
      </c>
      <c r="H80">
        <v>84.5</v>
      </c>
      <c r="I80">
        <v>85</v>
      </c>
      <c r="J80">
        <v>83.9</v>
      </c>
      <c r="K80">
        <v>84.9</v>
      </c>
      <c r="L80">
        <v>84.8</v>
      </c>
      <c r="M80">
        <v>84.7</v>
      </c>
      <c r="N80">
        <v>85.4</v>
      </c>
      <c r="O80">
        <v>85.2</v>
      </c>
      <c r="P80">
        <v>84.8</v>
      </c>
      <c r="Q80">
        <v>85.7</v>
      </c>
      <c r="R80">
        <v>85.4</v>
      </c>
      <c r="S80">
        <v>85</v>
      </c>
      <c r="T80">
        <v>85.9</v>
      </c>
      <c r="U80">
        <v>84.9</v>
      </c>
    </row>
    <row r="81" spans="1:22" x14ac:dyDescent="0.25">
      <c r="B81" t="s">
        <v>69</v>
      </c>
      <c r="C81">
        <v>83.7</v>
      </c>
      <c r="D81">
        <v>83.2</v>
      </c>
      <c r="E81">
        <v>84.3</v>
      </c>
      <c r="F81">
        <v>84.4</v>
      </c>
      <c r="G81">
        <v>84.2</v>
      </c>
      <c r="H81">
        <v>83.8</v>
      </c>
      <c r="I81">
        <v>84.2</v>
      </c>
      <c r="J81">
        <v>84.4</v>
      </c>
      <c r="K81">
        <v>84.4</v>
      </c>
      <c r="L81">
        <v>84.8</v>
      </c>
      <c r="M81">
        <v>85</v>
      </c>
      <c r="N81">
        <v>84.7</v>
      </c>
      <c r="O81">
        <v>85.1</v>
      </c>
      <c r="P81">
        <v>84.6</v>
      </c>
      <c r="Q81">
        <v>84.9</v>
      </c>
      <c r="R81">
        <v>85</v>
      </c>
      <c r="S81">
        <v>85.1</v>
      </c>
      <c r="T81">
        <v>85.5</v>
      </c>
      <c r="U81">
        <v>85.1</v>
      </c>
    </row>
    <row r="82" spans="1:22" ht="30" x14ac:dyDescent="0.25">
      <c r="A82" s="49" t="s">
        <v>84</v>
      </c>
      <c r="B82" t="s">
        <v>22</v>
      </c>
      <c r="C82">
        <v>20.8</v>
      </c>
      <c r="D82">
        <v>20.5</v>
      </c>
      <c r="E82">
        <v>21.3</v>
      </c>
      <c r="F82">
        <v>21.1</v>
      </c>
      <c r="G82">
        <v>21.4</v>
      </c>
      <c r="H82">
        <v>21.4</v>
      </c>
      <c r="I82">
        <v>21.4</v>
      </c>
      <c r="J82">
        <v>21.5</v>
      </c>
      <c r="K82">
        <v>21.7</v>
      </c>
      <c r="L82">
        <v>21.8</v>
      </c>
      <c r="M82">
        <v>21.8</v>
      </c>
      <c r="N82">
        <v>22</v>
      </c>
      <c r="O82">
        <v>22.3</v>
      </c>
      <c r="P82">
        <v>21.9</v>
      </c>
      <c r="Q82">
        <v>22.3</v>
      </c>
      <c r="R82">
        <v>22.2</v>
      </c>
      <c r="S82">
        <v>22.5</v>
      </c>
      <c r="T82">
        <v>22.6</v>
      </c>
      <c r="U82">
        <v>21.6</v>
      </c>
    </row>
    <row r="83" spans="1:22" x14ac:dyDescent="0.25">
      <c r="B83" t="s">
        <v>65</v>
      </c>
      <c r="C83">
        <v>21</v>
      </c>
      <c r="D83">
        <v>20.8</v>
      </c>
      <c r="E83">
        <v>21.4</v>
      </c>
      <c r="F83">
        <v>21.4</v>
      </c>
      <c r="G83">
        <v>21.6</v>
      </c>
      <c r="H83">
        <v>21.6</v>
      </c>
      <c r="I83">
        <v>21.8</v>
      </c>
      <c r="J83">
        <v>21.5</v>
      </c>
      <c r="K83">
        <v>21.9</v>
      </c>
      <c r="L83">
        <v>22.1</v>
      </c>
      <c r="M83">
        <v>21.9</v>
      </c>
      <c r="N83">
        <v>22.1</v>
      </c>
      <c r="O83">
        <v>22.5</v>
      </c>
      <c r="P83">
        <v>22</v>
      </c>
      <c r="Q83">
        <v>22.6</v>
      </c>
      <c r="R83">
        <v>22.2</v>
      </c>
      <c r="S83">
        <v>22.7</v>
      </c>
      <c r="T83">
        <v>22.9</v>
      </c>
      <c r="U83">
        <v>22.2</v>
      </c>
    </row>
    <row r="84" spans="1:22" x14ac:dyDescent="0.25">
      <c r="B84" t="s">
        <v>66</v>
      </c>
      <c r="C84">
        <v>20.6</v>
      </c>
      <c r="D84">
        <v>20.6</v>
      </c>
      <c r="E84">
        <v>21.4</v>
      </c>
      <c r="F84">
        <v>21.2</v>
      </c>
      <c r="G84">
        <v>21.6</v>
      </c>
      <c r="H84">
        <v>21.7</v>
      </c>
      <c r="I84">
        <v>21.6</v>
      </c>
      <c r="J84">
        <v>20.8</v>
      </c>
      <c r="K84">
        <v>21.7</v>
      </c>
      <c r="L84">
        <v>21.8</v>
      </c>
      <c r="M84">
        <v>21.7</v>
      </c>
      <c r="N84">
        <v>22</v>
      </c>
      <c r="O84">
        <v>22.3</v>
      </c>
      <c r="P84">
        <v>21.9</v>
      </c>
      <c r="Q84">
        <v>22.5</v>
      </c>
      <c r="R84">
        <v>22.1</v>
      </c>
      <c r="S84">
        <v>22.7</v>
      </c>
      <c r="T84">
        <v>22.5</v>
      </c>
      <c r="U84">
        <v>21.9</v>
      </c>
    </row>
    <row r="85" spans="1:22" x14ac:dyDescent="0.25">
      <c r="B85" t="s">
        <v>67</v>
      </c>
      <c r="C85">
        <v>21.5</v>
      </c>
      <c r="D85">
        <v>21.3</v>
      </c>
      <c r="E85">
        <v>21.6</v>
      </c>
      <c r="F85">
        <v>21.7</v>
      </c>
      <c r="G85">
        <v>22</v>
      </c>
      <c r="H85">
        <v>21.8</v>
      </c>
      <c r="I85">
        <v>22</v>
      </c>
      <c r="J85">
        <v>22.1</v>
      </c>
      <c r="K85">
        <v>22.2</v>
      </c>
      <c r="L85">
        <v>22.5</v>
      </c>
      <c r="M85">
        <v>22.1</v>
      </c>
      <c r="N85">
        <v>22.1</v>
      </c>
      <c r="O85">
        <v>22.6</v>
      </c>
      <c r="P85">
        <v>22</v>
      </c>
      <c r="Q85">
        <v>22.8</v>
      </c>
      <c r="R85">
        <v>22.2</v>
      </c>
      <c r="S85">
        <v>23.1</v>
      </c>
      <c r="T85">
        <v>22.9</v>
      </c>
      <c r="U85">
        <v>22.5</v>
      </c>
    </row>
    <row r="86" spans="1:22" x14ac:dyDescent="0.25">
      <c r="B86" t="s">
        <v>68</v>
      </c>
      <c r="C86">
        <v>21</v>
      </c>
      <c r="D86">
        <v>20.9</v>
      </c>
      <c r="E86">
        <v>21.3</v>
      </c>
      <c r="F86">
        <v>21.3</v>
      </c>
      <c r="G86">
        <v>21.8</v>
      </c>
      <c r="H86">
        <v>21.9</v>
      </c>
      <c r="I86">
        <v>22.2</v>
      </c>
      <c r="J86">
        <v>21.4</v>
      </c>
      <c r="K86">
        <v>22.2</v>
      </c>
      <c r="L86">
        <v>22.2</v>
      </c>
      <c r="M86">
        <v>21.9</v>
      </c>
      <c r="N86">
        <v>22.5</v>
      </c>
      <c r="O86">
        <v>22.6</v>
      </c>
      <c r="P86">
        <v>22.1</v>
      </c>
      <c r="Q86">
        <v>23.2</v>
      </c>
      <c r="R86">
        <v>22.6</v>
      </c>
      <c r="S86">
        <v>22.5</v>
      </c>
      <c r="T86">
        <v>23.3</v>
      </c>
      <c r="U86">
        <v>22.1</v>
      </c>
    </row>
    <row r="87" spans="1:22" x14ac:dyDescent="0.25">
      <c r="B87" t="s">
        <v>69</v>
      </c>
      <c r="C87">
        <v>21.2</v>
      </c>
      <c r="D87">
        <v>20.6</v>
      </c>
      <c r="E87">
        <v>21.5</v>
      </c>
      <c r="F87">
        <v>21.7</v>
      </c>
      <c r="G87">
        <v>21.5</v>
      </c>
      <c r="H87">
        <v>21.4</v>
      </c>
      <c r="I87">
        <v>21.8</v>
      </c>
      <c r="J87">
        <v>21.9</v>
      </c>
      <c r="K87">
        <v>21.9</v>
      </c>
      <c r="L87">
        <v>22.2</v>
      </c>
      <c r="M87">
        <v>22.2</v>
      </c>
      <c r="N87">
        <v>22.3</v>
      </c>
      <c r="O87">
        <v>22.7</v>
      </c>
      <c r="P87">
        <v>22.2</v>
      </c>
      <c r="Q87">
        <v>22.3</v>
      </c>
      <c r="R87">
        <v>22</v>
      </c>
      <c r="S87">
        <v>22.3</v>
      </c>
      <c r="T87">
        <v>22.9</v>
      </c>
      <c r="U87">
        <v>22.4</v>
      </c>
    </row>
    <row r="88" spans="1:22" ht="60" x14ac:dyDescent="0.25">
      <c r="A88" s="49" t="s">
        <v>85</v>
      </c>
      <c r="B88" t="s">
        <v>22</v>
      </c>
      <c r="C88">
        <v>14.2</v>
      </c>
      <c r="D88">
        <v>14.2</v>
      </c>
      <c r="E88">
        <v>14.2</v>
      </c>
      <c r="F88">
        <v>14.1</v>
      </c>
      <c r="G88">
        <v>14.1</v>
      </c>
      <c r="H88">
        <v>14.1</v>
      </c>
      <c r="I88">
        <v>14.1</v>
      </c>
      <c r="J88">
        <v>14.1</v>
      </c>
      <c r="K88">
        <v>14.1</v>
      </c>
      <c r="L88">
        <v>14.1</v>
      </c>
      <c r="M88">
        <v>14</v>
      </c>
      <c r="N88">
        <v>14</v>
      </c>
      <c r="O88">
        <v>13.9</v>
      </c>
      <c r="P88">
        <v>13.8</v>
      </c>
      <c r="Q88">
        <v>13.7</v>
      </c>
      <c r="R88">
        <v>13.5</v>
      </c>
      <c r="S88">
        <v>13.4</v>
      </c>
      <c r="T88">
        <v>13.2</v>
      </c>
      <c r="U88">
        <v>13</v>
      </c>
      <c r="V88">
        <v>12.8</v>
      </c>
    </row>
    <row r="89" spans="1:22" x14ac:dyDescent="0.25">
      <c r="B89" t="s">
        <v>65</v>
      </c>
      <c r="C89">
        <v>13.9</v>
      </c>
      <c r="D89">
        <v>13.8</v>
      </c>
      <c r="E89">
        <v>13.7</v>
      </c>
      <c r="F89">
        <v>13.5</v>
      </c>
      <c r="G89">
        <v>13.4</v>
      </c>
      <c r="H89">
        <v>13.3</v>
      </c>
      <c r="I89">
        <v>13.2</v>
      </c>
      <c r="J89">
        <v>13.2</v>
      </c>
      <c r="K89">
        <v>13.1</v>
      </c>
      <c r="L89">
        <v>13.1</v>
      </c>
      <c r="M89">
        <v>13</v>
      </c>
      <c r="N89">
        <v>13</v>
      </c>
      <c r="O89">
        <v>12.9</v>
      </c>
      <c r="P89">
        <v>12.8</v>
      </c>
      <c r="Q89">
        <v>12.7</v>
      </c>
      <c r="R89">
        <v>12.7</v>
      </c>
      <c r="S89">
        <v>12.6</v>
      </c>
      <c r="T89">
        <v>12.4</v>
      </c>
      <c r="U89">
        <v>12.2</v>
      </c>
      <c r="V89">
        <v>12.1</v>
      </c>
    </row>
    <row r="90" spans="1:22" x14ac:dyDescent="0.25">
      <c r="B90" t="s">
        <v>66</v>
      </c>
      <c r="C90">
        <v>13.3</v>
      </c>
      <c r="D90">
        <v>13.1</v>
      </c>
      <c r="E90">
        <v>12.9</v>
      </c>
      <c r="F90">
        <v>12.8</v>
      </c>
      <c r="G90">
        <v>12.6</v>
      </c>
      <c r="H90">
        <v>12.5</v>
      </c>
      <c r="I90">
        <v>12.4</v>
      </c>
      <c r="J90">
        <v>12.4</v>
      </c>
      <c r="K90">
        <v>12.3</v>
      </c>
      <c r="L90">
        <v>12.2</v>
      </c>
      <c r="M90">
        <v>12.2</v>
      </c>
      <c r="N90">
        <v>12.3</v>
      </c>
      <c r="O90">
        <v>12.2</v>
      </c>
      <c r="P90">
        <v>12.2</v>
      </c>
      <c r="Q90">
        <v>12.1</v>
      </c>
      <c r="R90">
        <v>12.1</v>
      </c>
      <c r="S90">
        <v>12</v>
      </c>
      <c r="T90">
        <v>11.9</v>
      </c>
      <c r="U90">
        <v>11.8</v>
      </c>
      <c r="V90">
        <v>11.7</v>
      </c>
    </row>
    <row r="91" spans="1:22" x14ac:dyDescent="0.25">
      <c r="B91" t="s">
        <v>67</v>
      </c>
      <c r="C91">
        <v>14.5</v>
      </c>
      <c r="D91">
        <v>14.4</v>
      </c>
      <c r="E91">
        <v>14.2</v>
      </c>
      <c r="F91">
        <v>14.1</v>
      </c>
      <c r="G91">
        <v>14</v>
      </c>
      <c r="H91">
        <v>13.8</v>
      </c>
      <c r="I91">
        <v>13.7</v>
      </c>
      <c r="J91">
        <v>13.6</v>
      </c>
      <c r="K91">
        <v>13.4</v>
      </c>
      <c r="L91">
        <v>13.4</v>
      </c>
      <c r="M91">
        <v>13.3</v>
      </c>
      <c r="N91">
        <v>13.2</v>
      </c>
      <c r="O91">
        <v>13.1</v>
      </c>
      <c r="P91">
        <v>13</v>
      </c>
      <c r="Q91">
        <v>12.9</v>
      </c>
      <c r="R91">
        <v>12.8</v>
      </c>
      <c r="S91">
        <v>12.7</v>
      </c>
      <c r="T91">
        <v>12.5</v>
      </c>
      <c r="U91">
        <v>12.3</v>
      </c>
      <c r="V91">
        <v>12.1</v>
      </c>
    </row>
    <row r="92" spans="1:22" x14ac:dyDescent="0.25">
      <c r="B92" t="s">
        <v>68</v>
      </c>
      <c r="C92">
        <v>14.2</v>
      </c>
      <c r="D92">
        <v>14.2</v>
      </c>
      <c r="E92">
        <v>14.1</v>
      </c>
      <c r="F92">
        <v>14</v>
      </c>
      <c r="G92">
        <v>14</v>
      </c>
      <c r="H92">
        <v>13.9</v>
      </c>
      <c r="I92">
        <v>13.8</v>
      </c>
      <c r="J92">
        <v>13.8</v>
      </c>
      <c r="K92">
        <v>13.8</v>
      </c>
      <c r="L92">
        <v>13.7</v>
      </c>
      <c r="M92">
        <v>13.7</v>
      </c>
      <c r="N92">
        <v>13.6</v>
      </c>
      <c r="O92">
        <v>13.6</v>
      </c>
      <c r="P92">
        <v>13.5</v>
      </c>
      <c r="Q92">
        <v>13.5</v>
      </c>
      <c r="R92">
        <v>13.4</v>
      </c>
      <c r="S92">
        <v>13.2</v>
      </c>
      <c r="T92">
        <v>13</v>
      </c>
      <c r="U92">
        <v>12.8</v>
      </c>
      <c r="V92">
        <v>12.7</v>
      </c>
    </row>
    <row r="93" spans="1:22" x14ac:dyDescent="0.25">
      <c r="B93" t="s">
        <v>69</v>
      </c>
      <c r="C93">
        <v>13.7</v>
      </c>
      <c r="D93">
        <v>13.6</v>
      </c>
      <c r="E93">
        <v>13.5</v>
      </c>
      <c r="F93">
        <v>13.3</v>
      </c>
      <c r="G93">
        <v>13.2</v>
      </c>
      <c r="H93">
        <v>13.1</v>
      </c>
      <c r="I93">
        <v>13</v>
      </c>
      <c r="J93">
        <v>12.9</v>
      </c>
      <c r="K93">
        <v>12.9</v>
      </c>
      <c r="L93">
        <v>12.9</v>
      </c>
      <c r="M93">
        <v>12.8</v>
      </c>
      <c r="N93">
        <v>12.8</v>
      </c>
      <c r="O93">
        <v>12.7</v>
      </c>
      <c r="P93">
        <v>12.6</v>
      </c>
      <c r="Q93">
        <v>12.5</v>
      </c>
      <c r="R93">
        <v>12.4</v>
      </c>
      <c r="S93">
        <v>12.4</v>
      </c>
      <c r="T93">
        <v>12.2</v>
      </c>
      <c r="U93">
        <v>12.1</v>
      </c>
      <c r="V93">
        <v>11.9</v>
      </c>
    </row>
    <row r="94" spans="1:22" ht="60" x14ac:dyDescent="0.25">
      <c r="A94" s="49" t="s">
        <v>86</v>
      </c>
      <c r="B94" t="s">
        <v>22</v>
      </c>
      <c r="C94">
        <v>67.099999999999994</v>
      </c>
      <c r="D94">
        <v>66.8</v>
      </c>
      <c r="E94">
        <v>66.599999999999994</v>
      </c>
      <c r="F94">
        <v>66.3</v>
      </c>
      <c r="G94">
        <v>66</v>
      </c>
      <c r="H94">
        <v>65.8</v>
      </c>
      <c r="I94">
        <v>65.7</v>
      </c>
      <c r="J94">
        <v>65.599999999999994</v>
      </c>
      <c r="K94">
        <v>65.5</v>
      </c>
      <c r="L94">
        <v>65.400000000000006</v>
      </c>
      <c r="M94">
        <v>65.2</v>
      </c>
      <c r="N94">
        <v>64.8</v>
      </c>
      <c r="O94">
        <v>64.7</v>
      </c>
      <c r="P94">
        <v>64.5</v>
      </c>
      <c r="Q94">
        <v>64.3</v>
      </c>
      <c r="R94">
        <v>64.2</v>
      </c>
      <c r="S94">
        <v>64.099999999999994</v>
      </c>
      <c r="T94">
        <v>64</v>
      </c>
      <c r="U94">
        <v>63.8</v>
      </c>
      <c r="V94">
        <v>63.8</v>
      </c>
    </row>
    <row r="95" spans="1:22" x14ac:dyDescent="0.25">
      <c r="B95" t="s">
        <v>65</v>
      </c>
      <c r="C95">
        <v>65.599999999999994</v>
      </c>
      <c r="D95">
        <v>65.5</v>
      </c>
      <c r="E95">
        <v>65.5</v>
      </c>
      <c r="F95">
        <v>65.400000000000006</v>
      </c>
      <c r="G95">
        <v>65.2</v>
      </c>
      <c r="H95">
        <v>65.2</v>
      </c>
      <c r="I95">
        <v>65.400000000000006</v>
      </c>
      <c r="J95">
        <v>65.400000000000006</v>
      </c>
      <c r="K95">
        <v>65.400000000000006</v>
      </c>
      <c r="L95">
        <v>65.5</v>
      </c>
      <c r="M95">
        <v>65.2</v>
      </c>
      <c r="N95">
        <v>65</v>
      </c>
      <c r="O95">
        <v>64.900000000000006</v>
      </c>
      <c r="P95">
        <v>64.599999999999994</v>
      </c>
      <c r="Q95">
        <v>64.3</v>
      </c>
      <c r="R95">
        <v>64.099999999999994</v>
      </c>
      <c r="S95">
        <v>63.9</v>
      </c>
      <c r="T95">
        <v>63.8</v>
      </c>
      <c r="U95">
        <v>63.5</v>
      </c>
      <c r="V95">
        <v>63.2</v>
      </c>
    </row>
    <row r="96" spans="1:22" x14ac:dyDescent="0.25">
      <c r="B96" t="s">
        <v>66</v>
      </c>
      <c r="C96">
        <v>65.400000000000006</v>
      </c>
      <c r="D96">
        <v>65.400000000000006</v>
      </c>
      <c r="E96">
        <v>65.599999999999994</v>
      </c>
      <c r="F96">
        <v>65.599999999999994</v>
      </c>
      <c r="G96">
        <v>65.5</v>
      </c>
      <c r="H96">
        <v>65.599999999999994</v>
      </c>
      <c r="I96">
        <v>65.8</v>
      </c>
      <c r="J96">
        <v>65.8</v>
      </c>
      <c r="K96">
        <v>66</v>
      </c>
      <c r="L96">
        <v>66.2</v>
      </c>
      <c r="M96">
        <v>65.900000000000006</v>
      </c>
      <c r="N96">
        <v>65.7</v>
      </c>
      <c r="O96">
        <v>65.5</v>
      </c>
      <c r="P96">
        <v>65.2</v>
      </c>
      <c r="Q96">
        <v>64.900000000000006</v>
      </c>
      <c r="R96">
        <v>64.599999999999994</v>
      </c>
      <c r="S96">
        <v>64.3</v>
      </c>
      <c r="T96">
        <v>64</v>
      </c>
      <c r="U96">
        <v>63.5</v>
      </c>
      <c r="V96">
        <v>63.2</v>
      </c>
    </row>
    <row r="97" spans="1:25" x14ac:dyDescent="0.25">
      <c r="B97" t="s">
        <v>67</v>
      </c>
      <c r="C97">
        <v>66</v>
      </c>
      <c r="D97">
        <v>65.8</v>
      </c>
      <c r="E97">
        <v>65.8</v>
      </c>
      <c r="F97">
        <v>65.7</v>
      </c>
      <c r="G97">
        <v>65.5</v>
      </c>
      <c r="H97">
        <v>65.5</v>
      </c>
      <c r="I97">
        <v>65.599999999999994</v>
      </c>
      <c r="J97">
        <v>65.7</v>
      </c>
      <c r="K97">
        <v>65.8</v>
      </c>
      <c r="L97">
        <v>65.8</v>
      </c>
      <c r="M97">
        <v>65.599999999999994</v>
      </c>
      <c r="N97">
        <v>65.400000000000006</v>
      </c>
      <c r="O97">
        <v>65.3</v>
      </c>
      <c r="P97">
        <v>65</v>
      </c>
      <c r="Q97">
        <v>64.8</v>
      </c>
      <c r="R97">
        <v>64.7</v>
      </c>
      <c r="S97">
        <v>64.5</v>
      </c>
      <c r="T97">
        <v>64.5</v>
      </c>
      <c r="U97">
        <v>64.2</v>
      </c>
      <c r="V97">
        <v>64.099999999999994</v>
      </c>
      <c r="X97" s="62" t="s">
        <v>87</v>
      </c>
    </row>
    <row r="98" spans="1:25" x14ac:dyDescent="0.25">
      <c r="B98" t="s">
        <v>68</v>
      </c>
      <c r="C98">
        <v>65.8</v>
      </c>
      <c r="D98">
        <v>65.599999999999994</v>
      </c>
      <c r="E98">
        <v>65.5</v>
      </c>
      <c r="F98">
        <v>65.2</v>
      </c>
      <c r="G98">
        <v>65</v>
      </c>
      <c r="H98">
        <v>65</v>
      </c>
      <c r="I98">
        <v>65.099999999999994</v>
      </c>
      <c r="J98">
        <v>65.099999999999994</v>
      </c>
      <c r="K98">
        <v>65</v>
      </c>
      <c r="L98">
        <v>65</v>
      </c>
      <c r="M98">
        <v>64.8</v>
      </c>
      <c r="N98">
        <v>64.5</v>
      </c>
      <c r="O98">
        <v>64.5</v>
      </c>
      <c r="P98">
        <v>64.2</v>
      </c>
      <c r="Q98">
        <v>64</v>
      </c>
      <c r="R98">
        <v>63.8</v>
      </c>
      <c r="S98">
        <v>63.7</v>
      </c>
      <c r="T98">
        <v>63.6</v>
      </c>
      <c r="U98">
        <v>63.5</v>
      </c>
      <c r="V98">
        <v>63.3</v>
      </c>
    </row>
    <row r="99" spans="1:25" x14ac:dyDescent="0.25">
      <c r="B99" t="s">
        <v>69</v>
      </c>
      <c r="C99">
        <v>65.3</v>
      </c>
      <c r="D99">
        <v>65.2</v>
      </c>
      <c r="E99">
        <v>65.2</v>
      </c>
      <c r="F99">
        <v>65</v>
      </c>
      <c r="G99">
        <v>64.8</v>
      </c>
      <c r="H99">
        <v>64.8</v>
      </c>
      <c r="I99">
        <v>65</v>
      </c>
      <c r="J99">
        <v>65.2</v>
      </c>
      <c r="K99">
        <v>65</v>
      </c>
      <c r="L99">
        <v>65.099999999999994</v>
      </c>
      <c r="M99">
        <v>64.7</v>
      </c>
      <c r="N99">
        <v>64.5</v>
      </c>
      <c r="O99">
        <v>64.3</v>
      </c>
      <c r="P99">
        <v>64</v>
      </c>
      <c r="Q99">
        <v>63.7</v>
      </c>
      <c r="R99">
        <v>63.4</v>
      </c>
      <c r="S99">
        <v>63.2</v>
      </c>
      <c r="T99">
        <v>63.1</v>
      </c>
      <c r="U99">
        <v>62.8</v>
      </c>
      <c r="V99">
        <v>62.6</v>
      </c>
    </row>
    <row r="100" spans="1:25" ht="60" x14ac:dyDescent="0.25">
      <c r="A100" s="49" t="s">
        <v>88</v>
      </c>
      <c r="B100" t="s">
        <v>22</v>
      </c>
      <c r="C100">
        <v>18.7</v>
      </c>
      <c r="D100">
        <v>19</v>
      </c>
      <c r="E100">
        <v>19.2</v>
      </c>
      <c r="F100">
        <v>19.5</v>
      </c>
      <c r="G100">
        <v>19.899999999999999</v>
      </c>
      <c r="H100">
        <v>20.100000000000001</v>
      </c>
      <c r="I100">
        <v>20.2</v>
      </c>
      <c r="J100">
        <v>20.3</v>
      </c>
      <c r="K100">
        <v>20.399999999999999</v>
      </c>
      <c r="L100">
        <v>20.5</v>
      </c>
      <c r="M100">
        <v>20.8</v>
      </c>
      <c r="N100">
        <v>21.2</v>
      </c>
      <c r="O100">
        <v>21.4</v>
      </c>
      <c r="P100">
        <v>21.7</v>
      </c>
      <c r="Q100">
        <v>22</v>
      </c>
      <c r="R100">
        <v>22.3</v>
      </c>
      <c r="S100">
        <v>22.6</v>
      </c>
      <c r="T100">
        <v>22.9</v>
      </c>
      <c r="U100">
        <v>23.2</v>
      </c>
      <c r="V100">
        <v>23.4</v>
      </c>
      <c r="X100" s="63" t="s">
        <v>89</v>
      </c>
      <c r="Y100" s="52" t="s">
        <v>90</v>
      </c>
    </row>
    <row r="101" spans="1:25" x14ac:dyDescent="0.25">
      <c r="B101" t="s">
        <v>65</v>
      </c>
      <c r="C101">
        <v>20.5</v>
      </c>
      <c r="D101">
        <v>20.7</v>
      </c>
      <c r="E101">
        <v>20.8</v>
      </c>
      <c r="F101">
        <v>21.1</v>
      </c>
      <c r="G101">
        <v>21.4</v>
      </c>
      <c r="H101">
        <v>21.5</v>
      </c>
      <c r="I101">
        <v>21.4</v>
      </c>
      <c r="J101">
        <v>21.4</v>
      </c>
      <c r="K101">
        <v>21.5</v>
      </c>
      <c r="L101">
        <v>21.5</v>
      </c>
      <c r="M101">
        <v>21.8</v>
      </c>
      <c r="N101">
        <v>22.1</v>
      </c>
      <c r="O101">
        <v>22.2</v>
      </c>
      <c r="P101">
        <v>22.6</v>
      </c>
      <c r="Q101">
        <v>23</v>
      </c>
      <c r="R101">
        <v>23.3</v>
      </c>
      <c r="S101">
        <v>23.6</v>
      </c>
      <c r="T101">
        <v>23.9</v>
      </c>
      <c r="U101">
        <v>24.3</v>
      </c>
      <c r="V101">
        <v>24.6</v>
      </c>
      <c r="X101" s="61" t="s">
        <v>91</v>
      </c>
    </row>
    <row r="102" spans="1:25" x14ac:dyDescent="0.25">
      <c r="B102" t="s">
        <v>66</v>
      </c>
      <c r="C102">
        <v>21.3</v>
      </c>
      <c r="D102">
        <v>21.5</v>
      </c>
      <c r="E102">
        <v>21.5</v>
      </c>
      <c r="F102">
        <v>21.6</v>
      </c>
      <c r="G102">
        <v>21.9</v>
      </c>
      <c r="H102">
        <v>21.9</v>
      </c>
      <c r="I102">
        <v>21.8</v>
      </c>
      <c r="J102">
        <v>21.8</v>
      </c>
      <c r="K102">
        <v>21.8</v>
      </c>
      <c r="L102">
        <v>21.6</v>
      </c>
      <c r="M102">
        <v>21.9</v>
      </c>
      <c r="N102">
        <v>22.1</v>
      </c>
      <c r="O102">
        <v>22.3</v>
      </c>
      <c r="P102">
        <v>22.7</v>
      </c>
      <c r="Q102">
        <v>23</v>
      </c>
      <c r="R102">
        <v>23.3</v>
      </c>
      <c r="S102">
        <v>23.7</v>
      </c>
      <c r="T102">
        <v>24.1</v>
      </c>
      <c r="U102">
        <v>24.7</v>
      </c>
      <c r="V102">
        <v>25.1</v>
      </c>
    </row>
    <row r="103" spans="1:25" x14ac:dyDescent="0.25">
      <c r="B103" t="s">
        <v>67</v>
      </c>
      <c r="C103">
        <v>19.5</v>
      </c>
      <c r="D103">
        <v>19.8</v>
      </c>
      <c r="E103">
        <v>19.899999999999999</v>
      </c>
      <c r="F103">
        <v>20.2</v>
      </c>
      <c r="G103">
        <v>20.399999999999999</v>
      </c>
      <c r="H103">
        <v>20.7</v>
      </c>
      <c r="I103">
        <v>20.7</v>
      </c>
      <c r="J103">
        <v>20.7</v>
      </c>
      <c r="K103">
        <v>20.7</v>
      </c>
      <c r="L103">
        <v>20.8</v>
      </c>
      <c r="M103">
        <v>21.1</v>
      </c>
      <c r="N103">
        <v>21.5</v>
      </c>
      <c r="O103">
        <v>21.6</v>
      </c>
      <c r="P103">
        <v>22</v>
      </c>
      <c r="Q103">
        <v>22.3</v>
      </c>
      <c r="R103">
        <v>22.6</v>
      </c>
      <c r="S103">
        <v>22.9</v>
      </c>
      <c r="T103">
        <v>23.1</v>
      </c>
      <c r="U103">
        <v>23.5</v>
      </c>
      <c r="V103">
        <v>23.8</v>
      </c>
    </row>
    <row r="104" spans="1:25" x14ac:dyDescent="0.25">
      <c r="B104" t="s">
        <v>68</v>
      </c>
      <c r="C104">
        <v>20</v>
      </c>
      <c r="D104">
        <v>20.3</v>
      </c>
      <c r="E104">
        <v>20.399999999999999</v>
      </c>
      <c r="F104">
        <v>20.8</v>
      </c>
      <c r="G104">
        <v>21</v>
      </c>
      <c r="H104">
        <v>21.1</v>
      </c>
      <c r="I104">
        <v>21.1</v>
      </c>
      <c r="J104">
        <v>21.1</v>
      </c>
      <c r="K104">
        <v>21.2</v>
      </c>
      <c r="L104">
        <v>21.2</v>
      </c>
      <c r="M104">
        <v>21.5</v>
      </c>
      <c r="N104">
        <v>21.8</v>
      </c>
      <c r="O104">
        <v>21.9</v>
      </c>
      <c r="P104">
        <v>22.2</v>
      </c>
      <c r="Q104">
        <v>22.5</v>
      </c>
      <c r="R104">
        <v>22.8</v>
      </c>
      <c r="S104">
        <v>23.1</v>
      </c>
      <c r="T104">
        <v>23.4</v>
      </c>
      <c r="U104">
        <v>23.7</v>
      </c>
      <c r="V104">
        <v>24</v>
      </c>
    </row>
    <row r="105" spans="1:25" x14ac:dyDescent="0.25">
      <c r="B105" t="s">
        <v>69</v>
      </c>
      <c r="C105">
        <v>21</v>
      </c>
      <c r="D105">
        <v>21.2</v>
      </c>
      <c r="E105">
        <v>21.3</v>
      </c>
      <c r="F105">
        <v>21.7</v>
      </c>
      <c r="G105">
        <v>22</v>
      </c>
      <c r="H105">
        <v>22.1</v>
      </c>
      <c r="I105">
        <v>22</v>
      </c>
      <c r="J105">
        <v>21.9</v>
      </c>
      <c r="K105">
        <v>22</v>
      </c>
      <c r="L105">
        <v>22</v>
      </c>
      <c r="M105">
        <v>22.5</v>
      </c>
      <c r="N105">
        <v>22.7</v>
      </c>
      <c r="O105">
        <v>23</v>
      </c>
      <c r="P105">
        <v>23.4</v>
      </c>
      <c r="Q105">
        <v>23.8</v>
      </c>
      <c r="R105">
        <v>24.2</v>
      </c>
      <c r="S105">
        <v>24.4</v>
      </c>
      <c r="T105">
        <v>24.7</v>
      </c>
      <c r="U105">
        <v>25.1</v>
      </c>
      <c r="V105">
        <v>25.5</v>
      </c>
    </row>
    <row r="106" spans="1:25" ht="60" x14ac:dyDescent="0.25">
      <c r="A106" s="51" t="s">
        <v>92</v>
      </c>
      <c r="B106" t="s">
        <v>22</v>
      </c>
      <c r="C106">
        <v>49.1</v>
      </c>
      <c r="D106">
        <v>49.7</v>
      </c>
      <c r="E106">
        <v>50.1</v>
      </c>
      <c r="F106">
        <v>50.7</v>
      </c>
      <c r="G106">
        <v>51.5</v>
      </c>
      <c r="H106">
        <v>52</v>
      </c>
      <c r="I106">
        <v>52.1</v>
      </c>
      <c r="J106">
        <v>52.4</v>
      </c>
      <c r="K106">
        <v>52.7</v>
      </c>
      <c r="L106">
        <v>52.8</v>
      </c>
      <c r="M106">
        <v>53.5</v>
      </c>
      <c r="N106">
        <v>54.2</v>
      </c>
      <c r="O106">
        <v>54.6</v>
      </c>
      <c r="P106">
        <v>55.1</v>
      </c>
      <c r="Q106">
        <v>55.5</v>
      </c>
      <c r="R106">
        <v>55.8</v>
      </c>
      <c r="S106">
        <v>56.1</v>
      </c>
      <c r="T106">
        <v>56.4</v>
      </c>
      <c r="U106">
        <v>56.7</v>
      </c>
      <c r="V106">
        <v>56.8</v>
      </c>
    </row>
    <row r="107" spans="1:25" x14ac:dyDescent="0.25">
      <c r="B107" t="s">
        <v>65</v>
      </c>
      <c r="C107">
        <v>52.4</v>
      </c>
      <c r="D107">
        <v>52.8</v>
      </c>
      <c r="E107">
        <v>52.7</v>
      </c>
      <c r="F107">
        <v>53</v>
      </c>
      <c r="G107">
        <v>53.4</v>
      </c>
      <c r="H107">
        <v>53.4</v>
      </c>
      <c r="I107">
        <v>53</v>
      </c>
      <c r="J107">
        <v>52.8</v>
      </c>
      <c r="K107">
        <v>52.8</v>
      </c>
      <c r="L107">
        <v>52.7</v>
      </c>
      <c r="M107">
        <v>53.3</v>
      </c>
      <c r="N107">
        <v>53.9</v>
      </c>
      <c r="O107">
        <v>54.2</v>
      </c>
      <c r="P107">
        <v>54.9</v>
      </c>
      <c r="Q107">
        <v>55.5</v>
      </c>
      <c r="R107">
        <v>56.1</v>
      </c>
      <c r="S107">
        <v>56.5</v>
      </c>
      <c r="T107">
        <v>56.9</v>
      </c>
      <c r="U107">
        <v>57.5</v>
      </c>
      <c r="V107">
        <v>58.1</v>
      </c>
    </row>
    <row r="108" spans="1:25" x14ac:dyDescent="0.25">
      <c r="B108" t="s">
        <v>66</v>
      </c>
      <c r="C108">
        <v>52.9</v>
      </c>
      <c r="D108">
        <v>53</v>
      </c>
      <c r="E108">
        <v>52.4</v>
      </c>
      <c r="F108">
        <v>52.4</v>
      </c>
      <c r="G108">
        <v>52.7</v>
      </c>
      <c r="H108">
        <v>52.5</v>
      </c>
      <c r="I108">
        <v>52.1</v>
      </c>
      <c r="J108">
        <v>51.9</v>
      </c>
      <c r="K108">
        <v>51.6</v>
      </c>
      <c r="L108">
        <v>51.2</v>
      </c>
      <c r="M108">
        <v>51.7</v>
      </c>
      <c r="N108">
        <v>52.3</v>
      </c>
      <c r="O108">
        <v>52.6</v>
      </c>
      <c r="P108">
        <v>53.5</v>
      </c>
      <c r="Q108">
        <v>54.1</v>
      </c>
      <c r="R108">
        <v>54.8</v>
      </c>
      <c r="S108">
        <v>55.5</v>
      </c>
      <c r="T108">
        <v>56.3</v>
      </c>
      <c r="U108">
        <v>57.4</v>
      </c>
      <c r="V108">
        <v>58.3</v>
      </c>
    </row>
    <row r="109" spans="1:25" x14ac:dyDescent="0.25">
      <c r="B109" t="s">
        <v>67</v>
      </c>
      <c r="C109">
        <v>51.5</v>
      </c>
      <c r="D109">
        <v>52</v>
      </c>
      <c r="E109">
        <v>51.9</v>
      </c>
      <c r="F109">
        <v>52.2</v>
      </c>
      <c r="G109">
        <v>52.6</v>
      </c>
      <c r="H109">
        <v>52.7</v>
      </c>
      <c r="I109">
        <v>52.3</v>
      </c>
      <c r="J109">
        <v>52.2</v>
      </c>
      <c r="K109">
        <v>51.9</v>
      </c>
      <c r="L109">
        <v>52</v>
      </c>
      <c r="M109">
        <v>52.4</v>
      </c>
      <c r="N109">
        <v>53</v>
      </c>
      <c r="O109">
        <v>53.2</v>
      </c>
      <c r="P109">
        <v>53.8</v>
      </c>
      <c r="Q109">
        <v>54.3</v>
      </c>
      <c r="R109">
        <v>54.6</v>
      </c>
      <c r="S109">
        <v>55.1</v>
      </c>
      <c r="T109">
        <v>55.1</v>
      </c>
      <c r="U109">
        <v>55.7</v>
      </c>
      <c r="V109">
        <v>56.1</v>
      </c>
    </row>
    <row r="110" spans="1:25" x14ac:dyDescent="0.25">
      <c r="B110" t="s">
        <v>68</v>
      </c>
      <c r="C110">
        <v>52</v>
      </c>
      <c r="D110">
        <v>52.5</v>
      </c>
      <c r="E110">
        <v>52.7</v>
      </c>
      <c r="F110">
        <v>53.3</v>
      </c>
      <c r="G110">
        <v>53.8</v>
      </c>
      <c r="H110">
        <v>53.9</v>
      </c>
      <c r="I110">
        <v>53.6</v>
      </c>
      <c r="J110">
        <v>53.7</v>
      </c>
      <c r="K110">
        <v>53.8</v>
      </c>
      <c r="L110">
        <v>53.7</v>
      </c>
      <c r="M110">
        <v>54.3</v>
      </c>
      <c r="N110">
        <v>55</v>
      </c>
      <c r="O110">
        <v>55</v>
      </c>
      <c r="P110">
        <v>55.7</v>
      </c>
      <c r="Q110">
        <v>56.2</v>
      </c>
      <c r="R110">
        <v>56.7</v>
      </c>
      <c r="S110">
        <v>57</v>
      </c>
      <c r="T110">
        <v>57.1</v>
      </c>
      <c r="U110">
        <v>57.5</v>
      </c>
      <c r="V110">
        <v>57.9</v>
      </c>
    </row>
    <row r="111" spans="1:25" x14ac:dyDescent="0.25">
      <c r="B111" t="s">
        <v>69</v>
      </c>
      <c r="C111">
        <v>53</v>
      </c>
      <c r="D111">
        <v>53.4</v>
      </c>
      <c r="E111">
        <v>53.4</v>
      </c>
      <c r="F111">
        <v>53.9</v>
      </c>
      <c r="G111">
        <v>54.3</v>
      </c>
      <c r="H111">
        <v>54.4</v>
      </c>
      <c r="I111">
        <v>53.8</v>
      </c>
      <c r="J111">
        <v>53.4</v>
      </c>
      <c r="K111">
        <v>53.8</v>
      </c>
      <c r="L111">
        <v>53.7</v>
      </c>
      <c r="M111">
        <v>54.5</v>
      </c>
      <c r="N111">
        <v>55</v>
      </c>
      <c r="O111">
        <v>55.5</v>
      </c>
      <c r="P111">
        <v>56.3</v>
      </c>
      <c r="Q111">
        <v>57</v>
      </c>
      <c r="R111">
        <v>57.8</v>
      </c>
      <c r="S111">
        <v>58.1</v>
      </c>
      <c r="T111">
        <v>58.5</v>
      </c>
      <c r="U111">
        <v>59.2</v>
      </c>
      <c r="V111">
        <v>59.8</v>
      </c>
    </row>
    <row r="112" spans="1:25" ht="58.5" customHeight="1" x14ac:dyDescent="0.25">
      <c r="A112" s="51" t="s">
        <v>93</v>
      </c>
      <c r="B112" t="s">
        <v>22</v>
      </c>
      <c r="C112">
        <v>27.9</v>
      </c>
      <c r="D112">
        <v>28.4</v>
      </c>
      <c r="E112">
        <v>28.8</v>
      </c>
      <c r="F112">
        <v>29.4</v>
      </c>
      <c r="G112">
        <v>30.1</v>
      </c>
      <c r="H112">
        <v>30.5</v>
      </c>
      <c r="I112">
        <v>30.7</v>
      </c>
      <c r="J112">
        <v>30.9</v>
      </c>
      <c r="K112">
        <v>31.2</v>
      </c>
      <c r="L112">
        <v>31.3</v>
      </c>
      <c r="M112">
        <v>32</v>
      </c>
      <c r="N112">
        <v>32.700000000000003</v>
      </c>
      <c r="O112">
        <v>33.1</v>
      </c>
      <c r="P112">
        <v>33.700000000000003</v>
      </c>
      <c r="Q112">
        <v>34.299999999999997</v>
      </c>
      <c r="R112">
        <v>34.799999999999997</v>
      </c>
      <c r="S112">
        <v>35.200000000000003</v>
      </c>
      <c r="T112">
        <v>35.799999999999997</v>
      </c>
      <c r="U112">
        <v>36.4</v>
      </c>
      <c r="V112">
        <v>36.799999999999997</v>
      </c>
    </row>
    <row r="113" spans="1:31" ht="45" x14ac:dyDescent="0.25">
      <c r="B113" t="s">
        <v>65</v>
      </c>
      <c r="C113">
        <v>31.2</v>
      </c>
      <c r="D113">
        <v>31.7</v>
      </c>
      <c r="E113">
        <v>31.8</v>
      </c>
      <c r="F113">
        <v>32.299999999999997</v>
      </c>
      <c r="G113">
        <v>32.799999999999997</v>
      </c>
      <c r="H113">
        <v>33</v>
      </c>
      <c r="I113">
        <v>32.799999999999997</v>
      </c>
      <c r="J113">
        <v>32.700000000000003</v>
      </c>
      <c r="K113">
        <v>32.799999999999997</v>
      </c>
      <c r="L113">
        <v>32.799999999999997</v>
      </c>
      <c r="M113">
        <v>33.4</v>
      </c>
      <c r="N113">
        <v>34</v>
      </c>
      <c r="O113">
        <v>34.299999999999997</v>
      </c>
      <c r="P113">
        <v>35</v>
      </c>
      <c r="Q113">
        <v>35.700000000000003</v>
      </c>
      <c r="R113">
        <v>36.299999999999997</v>
      </c>
      <c r="S113">
        <v>36.9</v>
      </c>
      <c r="T113">
        <v>37.4</v>
      </c>
      <c r="U113">
        <v>38.299999999999997</v>
      </c>
      <c r="V113">
        <v>39</v>
      </c>
      <c r="X113" s="64" t="s">
        <v>94</v>
      </c>
      <c r="Y113" s="52" t="s">
        <v>90</v>
      </c>
      <c r="Z113" s="65" t="s">
        <v>95</v>
      </c>
    </row>
    <row r="114" spans="1:31" ht="14.45" customHeight="1" x14ac:dyDescent="0.25">
      <c r="B114" t="s">
        <v>66</v>
      </c>
      <c r="C114">
        <v>32.6</v>
      </c>
      <c r="D114">
        <v>32.9</v>
      </c>
      <c r="E114">
        <v>32.799999999999997</v>
      </c>
      <c r="F114">
        <v>32.9</v>
      </c>
      <c r="G114">
        <v>33.4</v>
      </c>
      <c r="H114">
        <v>33.5</v>
      </c>
      <c r="I114">
        <v>33.200000000000003</v>
      </c>
      <c r="J114">
        <v>33.200000000000003</v>
      </c>
      <c r="K114" s="20">
        <v>33</v>
      </c>
      <c r="L114">
        <v>32.6</v>
      </c>
      <c r="M114">
        <v>33.200000000000003</v>
      </c>
      <c r="N114">
        <v>33.6</v>
      </c>
      <c r="O114">
        <v>34</v>
      </c>
      <c r="P114">
        <v>34.799999999999997</v>
      </c>
      <c r="Q114">
        <v>35.5</v>
      </c>
      <c r="R114">
        <v>36.1</v>
      </c>
      <c r="S114">
        <v>36.799999999999997</v>
      </c>
      <c r="T114">
        <v>37.700000000000003</v>
      </c>
      <c r="U114">
        <v>38.9</v>
      </c>
      <c r="V114">
        <v>39.799999999999997</v>
      </c>
      <c r="Y114" s="66"/>
      <c r="Z114" s="64"/>
      <c r="AA114" s="66"/>
      <c r="AB114" s="66"/>
      <c r="AC114" s="66"/>
      <c r="AD114" s="66"/>
      <c r="AE114" s="66"/>
    </row>
    <row r="115" spans="1:31" x14ac:dyDescent="0.25">
      <c r="B115" t="s">
        <v>67</v>
      </c>
      <c r="C115">
        <v>29.5</v>
      </c>
      <c r="D115">
        <v>30.1</v>
      </c>
      <c r="E115">
        <v>30.3</v>
      </c>
      <c r="F115">
        <v>30.8</v>
      </c>
      <c r="G115">
        <v>31.2</v>
      </c>
      <c r="H115">
        <v>31.5</v>
      </c>
      <c r="I115">
        <v>31.5</v>
      </c>
      <c r="J115">
        <v>31.5</v>
      </c>
      <c r="K115">
        <v>31.5</v>
      </c>
      <c r="L115">
        <v>31.7</v>
      </c>
      <c r="M115">
        <v>32.1</v>
      </c>
      <c r="N115">
        <v>32.9</v>
      </c>
      <c r="O115">
        <v>33.1</v>
      </c>
      <c r="P115">
        <v>33.799999999999997</v>
      </c>
      <c r="Q115">
        <v>34.4</v>
      </c>
      <c r="R115">
        <v>34.9</v>
      </c>
      <c r="S115">
        <v>35.5</v>
      </c>
      <c r="T115">
        <v>35.799999999999997</v>
      </c>
      <c r="U115">
        <v>36.6</v>
      </c>
      <c r="V115">
        <v>37.1</v>
      </c>
      <c r="X115" s="64"/>
      <c r="Y115" s="66"/>
      <c r="Z115" s="64"/>
      <c r="AA115" s="66"/>
      <c r="AB115" s="66"/>
      <c r="AC115" s="66"/>
      <c r="AD115" s="66"/>
      <c r="AE115" s="66"/>
    </row>
    <row r="116" spans="1:31" x14ac:dyDescent="0.25">
      <c r="B116" t="s">
        <v>68</v>
      </c>
      <c r="C116">
        <v>30.4</v>
      </c>
      <c r="D116">
        <v>30.9</v>
      </c>
      <c r="E116">
        <v>31.2</v>
      </c>
      <c r="F116">
        <v>31.8</v>
      </c>
      <c r="G116">
        <v>32.299999999999997</v>
      </c>
      <c r="H116">
        <v>32.5</v>
      </c>
      <c r="I116">
        <v>32.4</v>
      </c>
      <c r="J116">
        <v>32.5</v>
      </c>
      <c r="K116">
        <v>32.6</v>
      </c>
      <c r="L116">
        <v>32.6</v>
      </c>
      <c r="M116">
        <v>33.200000000000003</v>
      </c>
      <c r="N116">
        <v>33.799999999999997</v>
      </c>
      <c r="O116">
        <v>34</v>
      </c>
      <c r="P116">
        <v>34.6</v>
      </c>
      <c r="Q116">
        <v>35.200000000000003</v>
      </c>
      <c r="R116">
        <v>35.799999999999997</v>
      </c>
      <c r="S116">
        <v>36.200000000000003</v>
      </c>
      <c r="T116">
        <v>36.700000000000003</v>
      </c>
      <c r="U116">
        <v>37.4</v>
      </c>
      <c r="V116">
        <v>37.9</v>
      </c>
      <c r="X116" s="64"/>
      <c r="Y116" s="66"/>
      <c r="Z116" s="64"/>
      <c r="AA116" s="66"/>
      <c r="AB116" s="66"/>
      <c r="AC116" s="66"/>
      <c r="AD116" s="66"/>
      <c r="AE116" s="66"/>
    </row>
    <row r="117" spans="1:31" x14ac:dyDescent="0.25">
      <c r="B117" t="s">
        <v>69</v>
      </c>
      <c r="C117">
        <v>32.1</v>
      </c>
      <c r="D117">
        <v>32.5</v>
      </c>
      <c r="E117">
        <v>32.700000000000003</v>
      </c>
      <c r="F117">
        <v>33.4</v>
      </c>
      <c r="G117">
        <v>33.9</v>
      </c>
      <c r="H117">
        <v>34.200000000000003</v>
      </c>
      <c r="I117">
        <v>33.799999999999997</v>
      </c>
      <c r="J117">
        <v>33.6</v>
      </c>
      <c r="K117">
        <v>33.9</v>
      </c>
      <c r="L117">
        <v>33.9</v>
      </c>
      <c r="M117">
        <v>34.700000000000003</v>
      </c>
      <c r="N117">
        <v>35.200000000000003</v>
      </c>
      <c r="O117">
        <v>35.700000000000003</v>
      </c>
      <c r="P117">
        <v>36.5</v>
      </c>
      <c r="Q117">
        <v>37.4</v>
      </c>
      <c r="R117">
        <v>38.1</v>
      </c>
      <c r="S117">
        <v>38.6</v>
      </c>
      <c r="T117">
        <v>39.200000000000003</v>
      </c>
      <c r="U117">
        <v>40</v>
      </c>
      <c r="V117">
        <v>40.700000000000003</v>
      </c>
    </row>
    <row r="118" spans="1:31" ht="45" x14ac:dyDescent="0.25">
      <c r="A118" s="51" t="s">
        <v>96</v>
      </c>
      <c r="B118" t="s">
        <v>22</v>
      </c>
      <c r="C118" s="20">
        <v>131.69999999999999</v>
      </c>
      <c r="D118" s="20">
        <v>133.5</v>
      </c>
      <c r="E118" s="20">
        <v>135.69999999999999</v>
      </c>
      <c r="F118" s="20">
        <v>138.1</v>
      </c>
      <c r="G118" s="20">
        <v>140.6</v>
      </c>
      <c r="H118" s="20">
        <v>142.30000000000001</v>
      </c>
      <c r="I118" s="20">
        <v>143.4</v>
      </c>
      <c r="J118" s="20">
        <v>144.1</v>
      </c>
      <c r="K118" s="20">
        <v>144.80000000000001</v>
      </c>
      <c r="L118" s="20">
        <v>145.69999999999999</v>
      </c>
      <c r="M118" s="20">
        <v>148.6</v>
      </c>
      <c r="N118" s="20">
        <v>151.4</v>
      </c>
      <c r="O118" s="20">
        <v>154.1</v>
      </c>
      <c r="P118" s="20">
        <v>157.69999999999999</v>
      </c>
      <c r="Q118" s="20">
        <v>161.4</v>
      </c>
      <c r="R118">
        <v>165.3</v>
      </c>
      <c r="S118">
        <v>168.9</v>
      </c>
      <c r="T118">
        <v>174</v>
      </c>
      <c r="U118">
        <v>179.4</v>
      </c>
      <c r="V118">
        <v>183.3</v>
      </c>
    </row>
    <row r="119" spans="1:31" x14ac:dyDescent="0.25">
      <c r="B119" t="s">
        <v>65</v>
      </c>
      <c r="C119" s="20">
        <v>147.19999999999999</v>
      </c>
      <c r="D119" s="20">
        <v>150.1</v>
      </c>
      <c r="E119" s="20">
        <v>152.6</v>
      </c>
      <c r="F119" s="20">
        <v>156.1</v>
      </c>
      <c r="G119" s="20">
        <v>159.1</v>
      </c>
      <c r="H119" s="20">
        <v>161.5</v>
      </c>
      <c r="I119" s="20">
        <v>162.1</v>
      </c>
      <c r="J119" s="20">
        <v>162.9</v>
      </c>
      <c r="K119" s="20">
        <v>163.9</v>
      </c>
      <c r="L119" s="20">
        <v>164.4</v>
      </c>
      <c r="M119" s="20">
        <v>167.6</v>
      </c>
      <c r="N119" s="20">
        <v>170</v>
      </c>
      <c r="O119" s="20">
        <v>172.5</v>
      </c>
      <c r="P119" s="20">
        <v>176.2</v>
      </c>
      <c r="Q119" s="20">
        <v>180.1</v>
      </c>
      <c r="R119">
        <v>183.9</v>
      </c>
      <c r="S119">
        <v>187.6</v>
      </c>
      <c r="T119">
        <v>192.5</v>
      </c>
      <c r="U119">
        <v>198.5</v>
      </c>
      <c r="V119">
        <v>203.5</v>
      </c>
    </row>
    <row r="120" spans="1:31" x14ac:dyDescent="0.25">
      <c r="B120" t="s">
        <v>66</v>
      </c>
      <c r="C120" s="20">
        <v>160.6</v>
      </c>
      <c r="D120" s="20">
        <v>163.69999999999999</v>
      </c>
      <c r="E120" s="20">
        <v>166.6</v>
      </c>
      <c r="F120" s="20">
        <v>169.3</v>
      </c>
      <c r="G120" s="20">
        <v>173.3</v>
      </c>
      <c r="H120" s="20">
        <v>175.9</v>
      </c>
      <c r="I120" s="20">
        <v>176</v>
      </c>
      <c r="J120" s="20">
        <v>176.6</v>
      </c>
      <c r="K120" s="20">
        <v>177.3</v>
      </c>
      <c r="L120" s="20">
        <v>176.4</v>
      </c>
      <c r="M120" s="20">
        <v>178.9</v>
      </c>
      <c r="N120" s="20">
        <v>179.2</v>
      </c>
      <c r="O120" s="20">
        <v>182.6</v>
      </c>
      <c r="P120" s="20">
        <v>186.6</v>
      </c>
      <c r="Q120" s="20">
        <v>189.7</v>
      </c>
      <c r="R120">
        <v>193.1</v>
      </c>
      <c r="S120">
        <v>197.3</v>
      </c>
      <c r="T120">
        <v>202.9</v>
      </c>
      <c r="U120">
        <v>209.7</v>
      </c>
      <c r="V120">
        <v>214.7</v>
      </c>
    </row>
    <row r="121" spans="1:31" x14ac:dyDescent="0.25">
      <c r="B121" t="s">
        <v>67</v>
      </c>
      <c r="C121" s="20">
        <v>134.30000000000001</v>
      </c>
      <c r="D121" s="20">
        <v>137.4</v>
      </c>
      <c r="E121" s="20">
        <v>140</v>
      </c>
      <c r="F121" s="20">
        <v>143.1</v>
      </c>
      <c r="G121" s="20">
        <v>145.80000000000001</v>
      </c>
      <c r="H121" s="20">
        <v>149.19999999999999</v>
      </c>
      <c r="I121" s="20">
        <v>150.80000000000001</v>
      </c>
      <c r="J121" s="20">
        <v>152.30000000000001</v>
      </c>
      <c r="K121" s="20">
        <v>154.19999999999999</v>
      </c>
      <c r="L121" s="20">
        <v>156</v>
      </c>
      <c r="M121" s="20">
        <v>158.5</v>
      </c>
      <c r="N121" s="20">
        <v>163.1</v>
      </c>
      <c r="O121" s="20">
        <v>165</v>
      </c>
      <c r="P121" s="20">
        <v>168.6</v>
      </c>
      <c r="Q121" s="20">
        <v>172.8</v>
      </c>
      <c r="R121">
        <v>176.7</v>
      </c>
      <c r="S121">
        <v>180.7</v>
      </c>
      <c r="T121">
        <v>184.8</v>
      </c>
      <c r="U121">
        <v>191.2</v>
      </c>
      <c r="V121">
        <v>196.1</v>
      </c>
    </row>
    <row r="122" spans="1:31" x14ac:dyDescent="0.25">
      <c r="B122" t="s">
        <v>68</v>
      </c>
      <c r="C122" s="20">
        <v>140.19999999999999</v>
      </c>
      <c r="D122" s="20">
        <v>142.9</v>
      </c>
      <c r="E122" s="20">
        <v>145.1</v>
      </c>
      <c r="F122" s="20">
        <v>148.19999999999999</v>
      </c>
      <c r="G122" s="20">
        <v>150.30000000000001</v>
      </c>
      <c r="H122" s="20">
        <v>151.9</v>
      </c>
      <c r="I122" s="20">
        <v>152.6</v>
      </c>
      <c r="J122" s="20">
        <v>153.4</v>
      </c>
      <c r="K122" s="20">
        <v>154.19999999999999</v>
      </c>
      <c r="L122" s="20">
        <v>154.4</v>
      </c>
      <c r="M122" s="20">
        <v>157.30000000000001</v>
      </c>
      <c r="N122" s="20">
        <v>160</v>
      </c>
      <c r="O122" s="20">
        <v>161.30000000000001</v>
      </c>
      <c r="P122" s="20">
        <v>164.3</v>
      </c>
      <c r="Q122" s="20">
        <v>167.3</v>
      </c>
      <c r="R122">
        <v>171</v>
      </c>
      <c r="S122">
        <v>174.9</v>
      </c>
      <c r="T122">
        <v>179.8</v>
      </c>
      <c r="U122">
        <v>185.2</v>
      </c>
      <c r="V122">
        <v>189.4</v>
      </c>
    </row>
    <row r="123" spans="1:31" x14ac:dyDescent="0.25">
      <c r="B123" t="s">
        <v>69</v>
      </c>
      <c r="C123" s="20">
        <v>153.1</v>
      </c>
      <c r="D123" s="20">
        <v>155.69999999999999</v>
      </c>
      <c r="E123" s="20">
        <v>158.4</v>
      </c>
      <c r="F123" s="20">
        <v>163.30000000000001</v>
      </c>
      <c r="G123" s="20">
        <v>166.8</v>
      </c>
      <c r="H123" s="20">
        <v>169.1</v>
      </c>
      <c r="I123" s="20">
        <v>169</v>
      </c>
      <c r="J123" s="20">
        <v>169.6</v>
      </c>
      <c r="K123" s="20">
        <v>170.4</v>
      </c>
      <c r="L123" s="20">
        <v>171</v>
      </c>
      <c r="M123" s="20">
        <v>175.6</v>
      </c>
      <c r="N123" s="20">
        <v>177.5</v>
      </c>
      <c r="O123" s="20">
        <v>181</v>
      </c>
      <c r="P123" s="20">
        <v>185</v>
      </c>
      <c r="Q123" s="20">
        <v>190</v>
      </c>
      <c r="R123">
        <v>194.3</v>
      </c>
      <c r="S123">
        <v>197.2</v>
      </c>
      <c r="T123">
        <v>202.1</v>
      </c>
      <c r="U123">
        <v>207.8</v>
      </c>
      <c r="V123">
        <v>213.4</v>
      </c>
    </row>
    <row r="124" spans="1:31" ht="45" x14ac:dyDescent="0.25">
      <c r="A124" s="49" t="s">
        <v>97</v>
      </c>
      <c r="B124" t="s">
        <v>22</v>
      </c>
      <c r="C124">
        <v>41.9</v>
      </c>
      <c r="D124">
        <v>42.2</v>
      </c>
      <c r="E124">
        <v>42.3</v>
      </c>
      <c r="F124">
        <v>42.5</v>
      </c>
      <c r="G124">
        <v>42.7</v>
      </c>
      <c r="H124">
        <v>42.9</v>
      </c>
      <c r="I124">
        <v>43.1</v>
      </c>
      <c r="J124">
        <v>43.2</v>
      </c>
      <c r="K124">
        <v>43.4</v>
      </c>
      <c r="L124">
        <v>43.6</v>
      </c>
      <c r="M124">
        <v>43.8</v>
      </c>
      <c r="N124">
        <v>44</v>
      </c>
      <c r="O124">
        <v>44.2</v>
      </c>
      <c r="P124">
        <v>44.4</v>
      </c>
      <c r="Q124">
        <v>44.7</v>
      </c>
      <c r="R124">
        <v>44.9</v>
      </c>
      <c r="S124">
        <v>45.2</v>
      </c>
      <c r="T124">
        <v>45.5</v>
      </c>
      <c r="U124">
        <v>45.7</v>
      </c>
      <c r="V124">
        <v>45.9</v>
      </c>
    </row>
    <row r="125" spans="1:31" ht="14.45" customHeight="1" x14ac:dyDescent="0.25">
      <c r="B125" t="s">
        <v>65</v>
      </c>
      <c r="C125">
        <v>42.5</v>
      </c>
      <c r="D125">
        <v>42.8</v>
      </c>
      <c r="E125">
        <v>43</v>
      </c>
      <c r="F125">
        <v>43.2</v>
      </c>
      <c r="G125">
        <v>43.4</v>
      </c>
      <c r="H125">
        <v>43.7</v>
      </c>
      <c r="I125">
        <v>43.8</v>
      </c>
      <c r="J125">
        <v>43.9</v>
      </c>
      <c r="K125">
        <v>44.1</v>
      </c>
      <c r="L125">
        <v>44.4</v>
      </c>
      <c r="M125">
        <v>44.6</v>
      </c>
      <c r="N125">
        <v>44.7</v>
      </c>
      <c r="O125">
        <v>44.9</v>
      </c>
      <c r="P125">
        <v>45.2</v>
      </c>
      <c r="Q125">
        <v>45.4</v>
      </c>
      <c r="R125">
        <v>45.7</v>
      </c>
      <c r="S125">
        <v>45.9</v>
      </c>
      <c r="T125">
        <v>46.2</v>
      </c>
      <c r="U125">
        <v>46.5</v>
      </c>
      <c r="V125">
        <v>46.7</v>
      </c>
      <c r="Y125" s="52" t="s">
        <v>90</v>
      </c>
      <c r="Z125" s="64"/>
      <c r="AA125" s="66"/>
      <c r="AB125" s="66"/>
      <c r="AC125" s="66"/>
      <c r="AD125" s="66"/>
    </row>
    <row r="126" spans="1:31" x14ac:dyDescent="0.25">
      <c r="B126" t="s">
        <v>66</v>
      </c>
      <c r="C126">
        <v>43.1</v>
      </c>
      <c r="D126">
        <v>43.3</v>
      </c>
      <c r="E126">
        <v>43.5</v>
      </c>
      <c r="F126">
        <v>43.7</v>
      </c>
      <c r="G126">
        <v>44</v>
      </c>
      <c r="H126">
        <v>44.2</v>
      </c>
      <c r="I126">
        <v>44.4</v>
      </c>
      <c r="J126">
        <v>44.5</v>
      </c>
      <c r="K126">
        <v>44.7</v>
      </c>
      <c r="L126">
        <v>44.9</v>
      </c>
      <c r="M126">
        <v>45</v>
      </c>
      <c r="N126">
        <v>45.1</v>
      </c>
      <c r="O126">
        <v>45.3</v>
      </c>
      <c r="P126">
        <v>45.6</v>
      </c>
      <c r="Q126">
        <v>45.8</v>
      </c>
      <c r="R126">
        <v>46</v>
      </c>
      <c r="S126">
        <v>46.3</v>
      </c>
      <c r="T126">
        <v>46.6</v>
      </c>
      <c r="U126">
        <v>46.9</v>
      </c>
      <c r="V126">
        <v>47.1</v>
      </c>
      <c r="X126" s="41" t="s">
        <v>98</v>
      </c>
      <c r="Y126" s="66"/>
      <c r="Z126" s="64"/>
      <c r="AA126" s="66"/>
      <c r="AB126" s="66"/>
      <c r="AC126" s="66"/>
      <c r="AD126" s="66"/>
    </row>
    <row r="127" spans="1:31" x14ac:dyDescent="0.25">
      <c r="B127" t="s">
        <v>67</v>
      </c>
      <c r="C127">
        <v>41.9</v>
      </c>
      <c r="D127">
        <v>42.1</v>
      </c>
      <c r="E127">
        <v>42.3</v>
      </c>
      <c r="F127">
        <v>42.5</v>
      </c>
      <c r="G127">
        <v>42.7</v>
      </c>
      <c r="H127">
        <v>42.9</v>
      </c>
      <c r="I127">
        <v>43.1</v>
      </c>
      <c r="J127">
        <v>43.3</v>
      </c>
      <c r="K127">
        <v>43.5</v>
      </c>
      <c r="L127">
        <v>43.8</v>
      </c>
      <c r="M127">
        <v>44</v>
      </c>
      <c r="N127">
        <v>44.3</v>
      </c>
      <c r="O127">
        <v>44.5</v>
      </c>
      <c r="P127">
        <v>44.7</v>
      </c>
      <c r="Q127">
        <v>45</v>
      </c>
      <c r="R127">
        <v>45.3</v>
      </c>
      <c r="S127">
        <v>45.6</v>
      </c>
      <c r="T127">
        <v>45.8</v>
      </c>
      <c r="U127">
        <v>46.2</v>
      </c>
      <c r="V127">
        <v>46.4</v>
      </c>
      <c r="X127" s="67"/>
      <c r="Y127" s="66"/>
      <c r="Z127" s="64"/>
      <c r="AA127" s="66"/>
      <c r="AB127" s="66"/>
      <c r="AC127" s="66"/>
      <c r="AD127" s="66"/>
    </row>
    <row r="128" spans="1:31" x14ac:dyDescent="0.25">
      <c r="B128" t="s">
        <v>68</v>
      </c>
      <c r="C128">
        <v>42.3</v>
      </c>
      <c r="D128">
        <v>42.5</v>
      </c>
      <c r="E128">
        <v>42.7</v>
      </c>
      <c r="F128">
        <v>42.9</v>
      </c>
      <c r="G128">
        <v>43.1</v>
      </c>
      <c r="H128">
        <v>43.3</v>
      </c>
      <c r="I128">
        <v>43.4</v>
      </c>
      <c r="J128">
        <v>43.6</v>
      </c>
      <c r="K128">
        <v>43.8</v>
      </c>
      <c r="L128">
        <v>44</v>
      </c>
      <c r="M128">
        <v>44.2</v>
      </c>
      <c r="N128">
        <v>44.4</v>
      </c>
      <c r="O128">
        <v>44.5</v>
      </c>
      <c r="P128">
        <v>44.7</v>
      </c>
      <c r="Q128">
        <v>45</v>
      </c>
      <c r="R128">
        <v>45.2</v>
      </c>
      <c r="S128">
        <v>45.5</v>
      </c>
      <c r="T128">
        <v>45.8</v>
      </c>
      <c r="U128">
        <v>46.1</v>
      </c>
      <c r="V128">
        <v>46.3</v>
      </c>
    </row>
    <row r="129" spans="2:24" x14ac:dyDescent="0.25">
      <c r="B129" t="s">
        <v>69</v>
      </c>
      <c r="C129">
        <v>42.8</v>
      </c>
      <c r="D129">
        <v>43</v>
      </c>
      <c r="E129">
        <v>43.2</v>
      </c>
      <c r="F129">
        <v>43.5</v>
      </c>
      <c r="G129">
        <v>43.8</v>
      </c>
      <c r="H129">
        <v>44</v>
      </c>
      <c r="I129">
        <v>44.1</v>
      </c>
      <c r="J129">
        <v>44.3</v>
      </c>
      <c r="K129">
        <v>44.5</v>
      </c>
      <c r="L129">
        <v>44.7</v>
      </c>
      <c r="M129">
        <v>45</v>
      </c>
      <c r="N129">
        <v>45.1</v>
      </c>
      <c r="O129">
        <v>45.3</v>
      </c>
      <c r="P129">
        <v>45.6</v>
      </c>
      <c r="Q129">
        <v>45.8</v>
      </c>
      <c r="R129">
        <v>46.1</v>
      </c>
      <c r="S129">
        <v>46.3</v>
      </c>
      <c r="T129">
        <v>46.5</v>
      </c>
      <c r="U129">
        <v>46.8</v>
      </c>
      <c r="V129">
        <v>47.1</v>
      </c>
    </row>
    <row r="140" spans="2:24" ht="45" x14ac:dyDescent="0.25">
      <c r="X140" s="64" t="s">
        <v>99</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U108"/>
  <sheetViews>
    <sheetView zoomScaleNormal="100" workbookViewId="0">
      <selection activeCell="Y25" sqref="Y25"/>
    </sheetView>
  </sheetViews>
  <sheetFormatPr defaultRowHeight="15" x14ac:dyDescent="0.25"/>
  <cols>
    <col min="1" max="1" width="13.42578125" customWidth="1"/>
    <col min="5" max="6" width="4.42578125" customWidth="1"/>
    <col min="7" max="7" width="9.85546875" bestFit="1" customWidth="1"/>
    <col min="8" max="8" width="15.42578125" customWidth="1"/>
    <col min="9" max="9" width="11.28515625" customWidth="1"/>
    <col min="10" max="10" width="10.85546875" customWidth="1"/>
    <col min="11" max="11" width="4.42578125" customWidth="1"/>
    <col min="12" max="12" width="9.85546875" bestFit="1" customWidth="1"/>
    <col min="13" max="13" width="9.85546875" customWidth="1"/>
    <col min="14" max="14" width="15.5703125" customWidth="1"/>
    <col min="15" max="15" width="9.85546875" customWidth="1"/>
    <col min="16" max="16" width="4.85546875" customWidth="1"/>
    <col min="17" max="18" width="10.140625" bestFit="1" customWidth="1"/>
    <col min="19" max="19" width="3.42578125" customWidth="1"/>
    <col min="20" max="20" width="5.28515625" customWidth="1"/>
    <col min="21" max="22" width="9.85546875" bestFit="1" customWidth="1"/>
    <col min="23" max="23" width="10" customWidth="1"/>
    <col min="26" max="26" width="8" customWidth="1"/>
    <col min="27" max="27" width="8.42578125" bestFit="1" customWidth="1"/>
  </cols>
  <sheetData>
    <row r="1" spans="1:21" x14ac:dyDescent="0.25">
      <c r="A1" t="s">
        <v>33</v>
      </c>
    </row>
    <row r="2" spans="1:21" x14ac:dyDescent="0.25">
      <c r="B2" s="52" t="s">
        <v>103</v>
      </c>
      <c r="C2" s="52"/>
    </row>
    <row r="3" spans="1:21" x14ac:dyDescent="0.25">
      <c r="A3" s="70" t="s">
        <v>104</v>
      </c>
      <c r="K3" s="71"/>
      <c r="L3" s="71"/>
      <c r="M3" s="71"/>
    </row>
    <row r="4" spans="1:21" x14ac:dyDescent="0.25">
      <c r="F4" s="70"/>
      <c r="G4" s="71"/>
      <c r="H4" s="71"/>
      <c r="I4" s="71"/>
      <c r="U4" s="71" t="s">
        <v>105</v>
      </c>
    </row>
    <row r="5" spans="1:21" s="66" customFormat="1" ht="26.25" x14ac:dyDescent="0.25">
      <c r="A5" s="72" t="s">
        <v>106</v>
      </c>
      <c r="B5" s="73" t="s">
        <v>107</v>
      </c>
      <c r="C5" s="73" t="s">
        <v>108</v>
      </c>
      <c r="D5" s="73" t="s">
        <v>109</v>
      </c>
      <c r="H5" s="73" t="s">
        <v>107</v>
      </c>
      <c r="I5" s="73" t="s">
        <v>108</v>
      </c>
      <c r="J5" s="73" t="s">
        <v>110</v>
      </c>
      <c r="M5" s="73" t="s">
        <v>107</v>
      </c>
      <c r="N5" s="73" t="s">
        <v>108</v>
      </c>
      <c r="O5" s="73" t="s">
        <v>111</v>
      </c>
      <c r="Q5" s="73" t="s">
        <v>112</v>
      </c>
      <c r="R5" s="73" t="s">
        <v>113</v>
      </c>
    </row>
    <row r="6" spans="1:21" x14ac:dyDescent="0.25">
      <c r="A6" t="s">
        <v>114</v>
      </c>
      <c r="B6" s="74">
        <v>206402</v>
      </c>
      <c r="C6" s="74">
        <v>194712</v>
      </c>
      <c r="D6" s="75">
        <v>401114</v>
      </c>
      <c r="L6" s="76" t="s">
        <v>115</v>
      </c>
      <c r="M6" s="77">
        <f>H10</f>
        <v>1126180</v>
      </c>
      <c r="N6" s="77">
        <f>I10</f>
        <v>1066177</v>
      </c>
      <c r="O6" s="77">
        <f>J10</f>
        <v>2192357</v>
      </c>
      <c r="Q6" s="78">
        <f>N6/$O$27</f>
        <v>1.7992250981081471E-2</v>
      </c>
      <c r="R6" s="79">
        <f>M6/$O$27*-1</f>
        <v>-1.900483053927662E-2</v>
      </c>
    </row>
    <row r="7" spans="1:21" x14ac:dyDescent="0.25">
      <c r="A7" t="s">
        <v>116</v>
      </c>
      <c r="B7" s="80">
        <v>214850</v>
      </c>
      <c r="C7" s="80">
        <v>204353</v>
      </c>
      <c r="D7" s="81">
        <v>419203</v>
      </c>
      <c r="L7" s="76" t="s">
        <v>117</v>
      </c>
      <c r="M7" s="77">
        <f>H15</f>
        <v>1317850</v>
      </c>
      <c r="N7" s="77">
        <f t="shared" ref="N7:O7" si="0">I15</f>
        <v>1245042</v>
      </c>
      <c r="O7" s="77">
        <f t="shared" si="0"/>
        <v>2562892</v>
      </c>
      <c r="Q7" s="78">
        <f t="shared" ref="Q7:Q27" si="1">N7/$O$27</f>
        <v>2.1010684104034918E-2</v>
      </c>
      <c r="R7" s="79">
        <f t="shared" ref="R7:R26" si="2">M7/$O$27*-1</f>
        <v>-2.2239354211747407E-2</v>
      </c>
    </row>
    <row r="8" spans="1:21" x14ac:dyDescent="0.25">
      <c r="A8" t="s">
        <v>118</v>
      </c>
      <c r="B8" s="80">
        <v>225829</v>
      </c>
      <c r="C8" s="80">
        <v>213431</v>
      </c>
      <c r="D8" s="81">
        <v>439260</v>
      </c>
      <c r="L8" s="76" t="s">
        <v>119</v>
      </c>
      <c r="M8" s="77">
        <f>H20</f>
        <v>1454387</v>
      </c>
      <c r="N8" s="77">
        <f t="shared" ref="N8:O8" si="3">I20</f>
        <v>1369786</v>
      </c>
      <c r="O8" s="77">
        <f t="shared" si="3"/>
        <v>2824173</v>
      </c>
      <c r="Q8" s="78">
        <f t="shared" si="1"/>
        <v>2.3115799255068965E-2</v>
      </c>
      <c r="R8" s="79">
        <f t="shared" si="2"/>
        <v>-2.4543481924316636E-2</v>
      </c>
    </row>
    <row r="9" spans="1:21" x14ac:dyDescent="0.25">
      <c r="A9" t="s">
        <v>120</v>
      </c>
      <c r="B9" s="80">
        <v>236152</v>
      </c>
      <c r="C9" s="80">
        <v>223145</v>
      </c>
      <c r="D9" s="81">
        <v>459297</v>
      </c>
      <c r="L9" s="76" t="s">
        <v>121</v>
      </c>
      <c r="M9" s="77">
        <f>H25</f>
        <v>1473743</v>
      </c>
      <c r="N9" s="77">
        <f t="shared" ref="N9:O9" si="4">I25</f>
        <v>1378498</v>
      </c>
      <c r="O9" s="77">
        <f t="shared" si="4"/>
        <v>2852241</v>
      </c>
      <c r="Q9" s="78">
        <f t="shared" si="1"/>
        <v>2.3262818455958855E-2</v>
      </c>
      <c r="R9" s="79">
        <f>M9/$O$27*-1</f>
        <v>-2.4870123757698721E-2</v>
      </c>
    </row>
    <row r="10" spans="1:21" x14ac:dyDescent="0.25">
      <c r="A10" t="s">
        <v>122</v>
      </c>
      <c r="B10" s="82">
        <v>242947</v>
      </c>
      <c r="C10" s="82">
        <v>230536</v>
      </c>
      <c r="D10" s="83">
        <v>473483</v>
      </c>
      <c r="G10" s="84" t="s">
        <v>115</v>
      </c>
      <c r="H10" s="19">
        <f>SUM(B6:B10)</f>
        <v>1126180</v>
      </c>
      <c r="I10" s="19">
        <f>SUM(C6:C10)</f>
        <v>1066177</v>
      </c>
      <c r="J10" s="19">
        <f>SUM(D6:D10)</f>
        <v>2192357</v>
      </c>
      <c r="L10" s="76" t="s">
        <v>123</v>
      </c>
      <c r="M10" s="77">
        <f>H30</f>
        <v>1551209</v>
      </c>
      <c r="N10" s="77">
        <f t="shared" ref="N10:O10" si="5">I30</f>
        <v>1409140</v>
      </c>
      <c r="O10" s="77">
        <f t="shared" si="5"/>
        <v>2960349</v>
      </c>
      <c r="Q10" s="78">
        <f t="shared" si="1"/>
        <v>2.3779916981402846E-2</v>
      </c>
      <c r="R10" s="79">
        <f t="shared" si="2"/>
        <v>-2.6177399861479291E-2</v>
      </c>
    </row>
    <row r="11" spans="1:21" x14ac:dyDescent="0.25">
      <c r="A11" t="s">
        <v>124</v>
      </c>
      <c r="B11" s="74">
        <v>249497</v>
      </c>
      <c r="C11" s="74">
        <v>236018</v>
      </c>
      <c r="D11" s="75">
        <v>485515</v>
      </c>
      <c r="L11" s="76" t="s">
        <v>125</v>
      </c>
      <c r="M11" s="77">
        <f>H35</f>
        <v>1581267</v>
      </c>
      <c r="N11" s="77">
        <f t="shared" ref="N11:O11" si="6">I35</f>
        <v>1494719</v>
      </c>
      <c r="O11" s="77">
        <f t="shared" si="6"/>
        <v>3075986</v>
      </c>
      <c r="Q11" s="78">
        <f t="shared" si="1"/>
        <v>2.5224103872238019E-2</v>
      </c>
      <c r="R11" s="79">
        <f t="shared" si="2"/>
        <v>-2.668464310532093E-2</v>
      </c>
    </row>
    <row r="12" spans="1:21" x14ac:dyDescent="0.25">
      <c r="A12" t="s">
        <v>126</v>
      </c>
      <c r="B12" s="80">
        <v>257408</v>
      </c>
      <c r="C12" s="80">
        <v>243060</v>
      </c>
      <c r="D12" s="81">
        <v>500468</v>
      </c>
      <c r="L12" s="76" t="s">
        <v>127</v>
      </c>
      <c r="M12" s="77">
        <f>H40</f>
        <v>1653639</v>
      </c>
      <c r="N12" s="77">
        <f t="shared" ref="N12:O12" si="7">I40</f>
        <v>1612461</v>
      </c>
      <c r="O12" s="77">
        <f t="shared" si="7"/>
        <v>3266100</v>
      </c>
      <c r="Q12" s="78">
        <f t="shared" si="1"/>
        <v>2.7211056896937008E-2</v>
      </c>
      <c r="R12" s="79">
        <f t="shared" si="2"/>
        <v>-2.7905955502796048E-2</v>
      </c>
    </row>
    <row r="13" spans="1:21" x14ac:dyDescent="0.25">
      <c r="A13" t="s">
        <v>128</v>
      </c>
      <c r="B13" s="80">
        <v>261297</v>
      </c>
      <c r="C13" s="80">
        <v>246990</v>
      </c>
      <c r="D13" s="81">
        <v>508287</v>
      </c>
      <c r="L13" s="76" t="s">
        <v>129</v>
      </c>
      <c r="M13" s="77">
        <f>H45</f>
        <v>1759822</v>
      </c>
      <c r="N13" s="77">
        <f t="shared" ref="N13:O13" si="8">I45</f>
        <v>1748751</v>
      </c>
      <c r="O13" s="77">
        <f t="shared" si="8"/>
        <v>3508573</v>
      </c>
      <c r="Q13" s="78">
        <f t="shared" si="1"/>
        <v>2.9511016365403871E-2</v>
      </c>
      <c r="R13" s="79">
        <f t="shared" si="2"/>
        <v>-2.9697844828793677E-2</v>
      </c>
    </row>
    <row r="14" spans="1:21" x14ac:dyDescent="0.25">
      <c r="A14" t="s">
        <v>130</v>
      </c>
      <c r="B14" s="80">
        <v>272688</v>
      </c>
      <c r="C14" s="80">
        <v>257593</v>
      </c>
      <c r="D14" s="81">
        <v>530281</v>
      </c>
      <c r="L14" s="76" t="s">
        <v>131</v>
      </c>
      <c r="M14" s="77">
        <f>H50</f>
        <v>2006236</v>
      </c>
      <c r="N14" s="77">
        <f t="shared" ref="N14:O14" si="9">I50</f>
        <v>2012398</v>
      </c>
      <c r="O14" s="77">
        <f t="shared" si="9"/>
        <v>4018634</v>
      </c>
      <c r="Q14" s="79">
        <f t="shared" si="1"/>
        <v>3.3960186619882426E-2</v>
      </c>
      <c r="R14" s="79">
        <f t="shared" si="2"/>
        <v>-3.385619989859185E-2</v>
      </c>
    </row>
    <row r="15" spans="1:21" x14ac:dyDescent="0.25">
      <c r="A15" t="s">
        <v>132</v>
      </c>
      <c r="B15" s="82">
        <v>276960</v>
      </c>
      <c r="C15" s="82">
        <v>261381</v>
      </c>
      <c r="D15" s="83">
        <v>538341</v>
      </c>
      <c r="G15" s="85" t="s">
        <v>117</v>
      </c>
      <c r="H15" s="19">
        <f>SUM(B11:B15)</f>
        <v>1317850</v>
      </c>
      <c r="I15" s="19">
        <f>SUM(C11:C15)</f>
        <v>1245042</v>
      </c>
      <c r="J15" s="19">
        <f>SUM(D11:D15)</f>
        <v>2562892</v>
      </c>
      <c r="L15" s="76" t="s">
        <v>133</v>
      </c>
      <c r="M15" s="77">
        <f>H55</f>
        <v>2327335</v>
      </c>
      <c r="N15" s="77">
        <f t="shared" ref="N15:O15" si="10">I55</f>
        <v>2363788</v>
      </c>
      <c r="O15" s="77">
        <f t="shared" si="10"/>
        <v>4691123</v>
      </c>
      <c r="Q15" s="79">
        <f t="shared" si="1"/>
        <v>3.9890062308667894E-2</v>
      </c>
      <c r="R15" s="79">
        <f t="shared" si="2"/>
        <v>-3.9274900356184056E-2</v>
      </c>
    </row>
    <row r="16" spans="1:21" x14ac:dyDescent="0.25">
      <c r="A16" t="s">
        <v>134</v>
      </c>
      <c r="B16" s="74">
        <v>285508</v>
      </c>
      <c r="C16" s="74">
        <v>268539</v>
      </c>
      <c r="D16" s="75">
        <v>554047</v>
      </c>
      <c r="L16" s="76" t="s">
        <v>135</v>
      </c>
      <c r="M16" s="77">
        <f>H60</f>
        <v>2375874</v>
      </c>
      <c r="N16" s="77">
        <f t="shared" ref="N16:O16" si="11">I60</f>
        <v>2446506</v>
      </c>
      <c r="O16" s="77">
        <f t="shared" si="11"/>
        <v>4822380</v>
      </c>
      <c r="Q16" s="79">
        <f t="shared" si="1"/>
        <v>4.1285968444940854E-2</v>
      </c>
      <c r="R16" s="79">
        <f t="shared" si="2"/>
        <v>-4.0094019386486442E-2</v>
      </c>
    </row>
    <row r="17" spans="1:18" x14ac:dyDescent="0.25">
      <c r="A17" t="s">
        <v>136</v>
      </c>
      <c r="B17" s="80">
        <v>289682</v>
      </c>
      <c r="C17" s="80">
        <v>273245</v>
      </c>
      <c r="D17" s="81">
        <v>562927</v>
      </c>
      <c r="L17" s="76" t="s">
        <v>137</v>
      </c>
      <c r="M17" s="77">
        <f>H65</f>
        <v>2261864</v>
      </c>
      <c r="N17" s="77">
        <f t="shared" ref="N17:O17" si="12">I65</f>
        <v>2370922</v>
      </c>
      <c r="O17" s="77">
        <f t="shared" si="12"/>
        <v>4632786</v>
      </c>
      <c r="Q17" s="79">
        <f t="shared" si="1"/>
        <v>4.0010451998652795E-2</v>
      </c>
      <c r="R17" s="79">
        <f t="shared" si="2"/>
        <v>-3.8170045661342217E-2</v>
      </c>
    </row>
    <row r="18" spans="1:18" x14ac:dyDescent="0.25">
      <c r="A18" t="s">
        <v>138</v>
      </c>
      <c r="B18" s="80">
        <v>292666</v>
      </c>
      <c r="C18" s="80">
        <v>276867</v>
      </c>
      <c r="D18" s="81">
        <v>569533</v>
      </c>
      <c r="L18" s="76" t="s">
        <v>139</v>
      </c>
      <c r="M18" s="77">
        <f>H70</f>
        <v>1906320</v>
      </c>
      <c r="N18" s="77">
        <f t="shared" ref="N18:O18" si="13">I70</f>
        <v>2053941</v>
      </c>
      <c r="O18" s="77">
        <f t="shared" si="13"/>
        <v>3960261</v>
      </c>
      <c r="Q18" s="79">
        <f t="shared" si="1"/>
        <v>3.4661244776742942E-2</v>
      </c>
      <c r="R18" s="79">
        <f t="shared" si="2"/>
        <v>-3.217006921951536E-2</v>
      </c>
    </row>
    <row r="19" spans="1:18" x14ac:dyDescent="0.25">
      <c r="A19" t="s">
        <v>140</v>
      </c>
      <c r="B19" s="80">
        <v>292828</v>
      </c>
      <c r="C19" s="80">
        <v>275496</v>
      </c>
      <c r="D19" s="81">
        <v>568324</v>
      </c>
      <c r="L19" s="76" t="s">
        <v>141</v>
      </c>
      <c r="M19" s="77">
        <f>H75</f>
        <v>1651505</v>
      </c>
      <c r="N19" s="77">
        <f t="shared" ref="N19:O19" si="14">I75</f>
        <v>1821505</v>
      </c>
      <c r="O19" s="77">
        <f t="shared" si="14"/>
        <v>3473010</v>
      </c>
      <c r="Q19" s="79">
        <f t="shared" si="1"/>
        <v>3.0738775197077788E-2</v>
      </c>
      <c r="R19" s="79">
        <f t="shared" si="2"/>
        <v>-2.7869943223790192E-2</v>
      </c>
    </row>
    <row r="20" spans="1:18" x14ac:dyDescent="0.25">
      <c r="A20" t="s">
        <v>142</v>
      </c>
      <c r="B20" s="82">
        <v>293703</v>
      </c>
      <c r="C20" s="82">
        <v>275639</v>
      </c>
      <c r="D20" s="83">
        <v>569342</v>
      </c>
      <c r="G20" s="85" t="s">
        <v>119</v>
      </c>
      <c r="H20" s="19">
        <f>SUM(B16:B20)</f>
        <v>1454387</v>
      </c>
      <c r="I20" s="19">
        <f>SUM(C16:C20)</f>
        <v>1369786</v>
      </c>
      <c r="J20" s="19">
        <f>SUM(D16:D20)</f>
        <v>2824173</v>
      </c>
      <c r="L20" s="76" t="s">
        <v>143</v>
      </c>
      <c r="M20" s="77">
        <f>H80</f>
        <v>1597953</v>
      </c>
      <c r="N20" s="77">
        <f t="shared" ref="N20:O20" si="15">I80</f>
        <v>1821800</v>
      </c>
      <c r="O20" s="77">
        <f t="shared" si="15"/>
        <v>3419753</v>
      </c>
      <c r="Q20" s="79">
        <f t="shared" si="1"/>
        <v>3.0743753464325552E-2</v>
      </c>
      <c r="R20" s="79">
        <f t="shared" si="2"/>
        <v>-2.6966227401240207E-2</v>
      </c>
    </row>
    <row r="21" spans="1:18" x14ac:dyDescent="0.25">
      <c r="A21" t="s">
        <v>144</v>
      </c>
      <c r="B21" s="74">
        <v>292305</v>
      </c>
      <c r="C21" s="74">
        <v>273888</v>
      </c>
      <c r="D21" s="75">
        <v>566193</v>
      </c>
      <c r="L21" s="76" t="s">
        <v>145</v>
      </c>
      <c r="M21" s="77">
        <f>H85</f>
        <v>1134171</v>
      </c>
      <c r="N21" s="77">
        <f t="shared" ref="N21:O21" si="16">I85</f>
        <v>1399722</v>
      </c>
      <c r="O21" s="77">
        <f t="shared" si="16"/>
        <v>2533893</v>
      </c>
      <c r="Q21" s="79">
        <f t="shared" si="1"/>
        <v>2.3620983690082715E-2</v>
      </c>
      <c r="R21" s="79">
        <f t="shared" si="2"/>
        <v>-1.9139682517503333E-2</v>
      </c>
    </row>
    <row r="22" spans="1:18" x14ac:dyDescent="0.25">
      <c r="A22" t="s">
        <v>146</v>
      </c>
      <c r="B22" s="80">
        <v>294820</v>
      </c>
      <c r="C22" s="80">
        <v>277850</v>
      </c>
      <c r="D22" s="81">
        <v>572670</v>
      </c>
      <c r="L22" s="76" t="s">
        <v>147</v>
      </c>
      <c r="M22" s="77">
        <f>H90</f>
        <v>948563</v>
      </c>
      <c r="N22" s="77">
        <f t="shared" ref="N22:O22" si="17">I90</f>
        <v>1318266</v>
      </c>
      <c r="O22" s="77">
        <f t="shared" si="17"/>
        <v>2266829</v>
      </c>
      <c r="Q22" s="79">
        <f t="shared" si="1"/>
        <v>2.2246374412340866E-2</v>
      </c>
      <c r="R22" s="79">
        <f t="shared" si="2"/>
        <v>-1.6007458018103545E-2</v>
      </c>
    </row>
    <row r="23" spans="1:18" x14ac:dyDescent="0.25">
      <c r="A23" t="s">
        <v>148</v>
      </c>
      <c r="B23" s="80">
        <v>293705</v>
      </c>
      <c r="C23" s="80">
        <v>275472</v>
      </c>
      <c r="D23" s="81">
        <v>569177</v>
      </c>
      <c r="L23" s="76" t="s">
        <v>149</v>
      </c>
      <c r="M23" s="77">
        <f>H95</f>
        <v>511893</v>
      </c>
      <c r="N23" s="77">
        <f t="shared" ref="N23:O23" si="18">I95</f>
        <v>879407</v>
      </c>
      <c r="O23" s="77">
        <f t="shared" si="18"/>
        <v>1391300</v>
      </c>
      <c r="Q23" s="79">
        <f t="shared" si="1"/>
        <v>1.4840417171370151E-2</v>
      </c>
      <c r="R23" s="79">
        <f t="shared" si="2"/>
        <v>-8.6384412076594575E-3</v>
      </c>
    </row>
    <row r="24" spans="1:18" x14ac:dyDescent="0.25">
      <c r="A24" t="s">
        <v>150</v>
      </c>
      <c r="B24" s="80">
        <v>293456</v>
      </c>
      <c r="C24" s="80">
        <v>274082</v>
      </c>
      <c r="D24" s="81">
        <v>567538</v>
      </c>
      <c r="L24" s="76" t="s">
        <v>151</v>
      </c>
      <c r="M24" s="77">
        <f>H100</f>
        <v>186445</v>
      </c>
      <c r="N24" s="77">
        <f t="shared" ref="N24:O24" si="19">I100</f>
        <v>442744</v>
      </c>
      <c r="O24" s="77">
        <f t="shared" si="19"/>
        <v>629189</v>
      </c>
      <c r="Q24" s="79">
        <f t="shared" si="1"/>
        <v>7.4715184893014335E-3</v>
      </c>
      <c r="R24" s="79">
        <f t="shared" si="2"/>
        <v>-3.1463492779976823E-3</v>
      </c>
    </row>
    <row r="25" spans="1:18" x14ac:dyDescent="0.25">
      <c r="A25" t="s">
        <v>152</v>
      </c>
      <c r="B25" s="80">
        <v>299457</v>
      </c>
      <c r="C25" s="80">
        <v>277206</v>
      </c>
      <c r="D25" s="81">
        <v>576663</v>
      </c>
      <c r="G25" s="85" t="s">
        <v>121</v>
      </c>
      <c r="H25" s="19">
        <f>SUM(B21:B25)</f>
        <v>1473743</v>
      </c>
      <c r="I25" s="19">
        <f>SUM(C21:C25)</f>
        <v>1378498</v>
      </c>
      <c r="J25" s="19">
        <f>SUM(D21:D25)</f>
        <v>2852241</v>
      </c>
      <c r="L25" s="76" t="s">
        <v>153</v>
      </c>
      <c r="M25" s="77">
        <f>H105</f>
        <v>34985</v>
      </c>
      <c r="N25" s="77">
        <f t="shared" ref="N25:O26" si="20">I105</f>
        <v>123596</v>
      </c>
      <c r="O25" s="77">
        <f t="shared" si="20"/>
        <v>158581</v>
      </c>
      <c r="Q25" s="79">
        <f t="shared" si="1"/>
        <v>2.0857420974732576E-3</v>
      </c>
      <c r="R25" s="79">
        <f t="shared" si="2"/>
        <v>-5.9038874462039156E-4</v>
      </c>
    </row>
    <row r="26" spans="1:18" x14ac:dyDescent="0.25">
      <c r="A26" t="s">
        <v>154</v>
      </c>
      <c r="B26" s="74">
        <v>309291</v>
      </c>
      <c r="C26" s="74">
        <v>282836</v>
      </c>
      <c r="D26" s="75">
        <v>592127</v>
      </c>
      <c r="L26" s="76" t="s">
        <v>155</v>
      </c>
      <c r="M26" s="77">
        <f>H106</f>
        <v>2847</v>
      </c>
      <c r="N26" s="77">
        <f t="shared" si="20"/>
        <v>14309</v>
      </c>
      <c r="O26" s="77">
        <f t="shared" si="20"/>
        <v>17156</v>
      </c>
      <c r="Q26" s="79">
        <f t="shared" si="1"/>
        <v>2.4147127473983659E-4</v>
      </c>
      <c r="R26" s="79">
        <f t="shared" si="2"/>
        <v>-4.8044497811469343E-5</v>
      </c>
    </row>
    <row r="27" spans="1:18" x14ac:dyDescent="0.25">
      <c r="A27" t="s">
        <v>156</v>
      </c>
      <c r="B27" s="80">
        <v>308653</v>
      </c>
      <c r="C27" s="80">
        <v>279701</v>
      </c>
      <c r="D27" s="81">
        <v>588354</v>
      </c>
      <c r="L27" s="76"/>
      <c r="M27" s="86">
        <f>SUM(M6:M26)</f>
        <v>28864088</v>
      </c>
      <c r="N27" s="86">
        <f t="shared" ref="N27:O27" si="21">SUM(N6:N26)</f>
        <v>30393478</v>
      </c>
      <c r="O27" s="86">
        <f t="shared" si="21"/>
        <v>59257566</v>
      </c>
      <c r="Q27" s="79">
        <f t="shared" si="1"/>
        <v>0.51290459685772449</v>
      </c>
      <c r="R27" s="79">
        <f>M27/$O$27*-1</f>
        <v>-0.48709540314227556</v>
      </c>
    </row>
    <row r="28" spans="1:18" x14ac:dyDescent="0.25">
      <c r="A28" t="s">
        <v>157</v>
      </c>
      <c r="B28" s="80">
        <v>313171</v>
      </c>
      <c r="C28" s="80">
        <v>280530</v>
      </c>
      <c r="D28" s="81">
        <v>593701</v>
      </c>
      <c r="L28" s="76"/>
      <c r="M28" s="77"/>
      <c r="N28" s="77"/>
      <c r="O28" s="77"/>
      <c r="R28" s="79"/>
    </row>
    <row r="29" spans="1:18" x14ac:dyDescent="0.25">
      <c r="A29" t="s">
        <v>158</v>
      </c>
      <c r="B29" s="80">
        <v>310141</v>
      </c>
      <c r="C29" s="80">
        <v>282002</v>
      </c>
      <c r="D29" s="81">
        <v>592143</v>
      </c>
      <c r="L29" s="76"/>
      <c r="M29" s="77"/>
      <c r="N29" s="77"/>
      <c r="O29" s="77"/>
    </row>
    <row r="30" spans="1:18" x14ac:dyDescent="0.25">
      <c r="A30" t="s">
        <v>159</v>
      </c>
      <c r="B30" s="82">
        <v>309953</v>
      </c>
      <c r="C30" s="82">
        <v>284071</v>
      </c>
      <c r="D30" s="83">
        <v>594024</v>
      </c>
      <c r="G30" s="85" t="s">
        <v>123</v>
      </c>
      <c r="H30" s="19">
        <f>SUM(B26:B30)</f>
        <v>1551209</v>
      </c>
      <c r="I30" s="19">
        <f>SUM(C26:C30)</f>
        <v>1409140</v>
      </c>
      <c r="J30" s="19">
        <f>SUM(D26:D30)</f>
        <v>2960349</v>
      </c>
    </row>
    <row r="31" spans="1:18" x14ac:dyDescent="0.25">
      <c r="A31" t="s">
        <v>160</v>
      </c>
      <c r="B31" s="74">
        <v>307874</v>
      </c>
      <c r="C31" s="74">
        <v>284708</v>
      </c>
      <c r="D31" s="75">
        <v>592582</v>
      </c>
      <c r="L31" s="76"/>
      <c r="M31" s="77"/>
      <c r="N31" s="77"/>
      <c r="O31" s="77"/>
    </row>
    <row r="32" spans="1:18" x14ac:dyDescent="0.25">
      <c r="A32" t="s">
        <v>161</v>
      </c>
      <c r="B32" s="80">
        <v>309236</v>
      </c>
      <c r="C32" s="80">
        <v>290127</v>
      </c>
      <c r="D32" s="81">
        <v>599363</v>
      </c>
      <c r="L32" s="76"/>
      <c r="M32" s="77"/>
      <c r="N32" s="77"/>
      <c r="O32" s="77"/>
    </row>
    <row r="33" spans="1:15" x14ac:dyDescent="0.25">
      <c r="A33" t="s">
        <v>162</v>
      </c>
      <c r="B33" s="80">
        <v>313390</v>
      </c>
      <c r="C33" s="80">
        <v>297445</v>
      </c>
      <c r="D33" s="81">
        <v>610835</v>
      </c>
      <c r="L33" s="76"/>
      <c r="M33" s="77"/>
      <c r="N33" s="77"/>
      <c r="O33" s="77"/>
    </row>
    <row r="34" spans="1:15" x14ac:dyDescent="0.25">
      <c r="A34" t="s">
        <v>163</v>
      </c>
      <c r="B34" s="80">
        <v>326384</v>
      </c>
      <c r="C34" s="80">
        <v>310887</v>
      </c>
      <c r="D34" s="81">
        <v>637271</v>
      </c>
      <c r="L34" s="76"/>
      <c r="M34" s="77"/>
      <c r="N34" s="77"/>
      <c r="O34" s="77"/>
    </row>
    <row r="35" spans="1:15" x14ac:dyDescent="0.25">
      <c r="A35" t="s">
        <v>164</v>
      </c>
      <c r="B35" s="82">
        <v>324383</v>
      </c>
      <c r="C35" s="82">
        <v>311552</v>
      </c>
      <c r="D35" s="83">
        <v>635935</v>
      </c>
      <c r="G35" s="85" t="s">
        <v>125</v>
      </c>
      <c r="H35" s="19">
        <f>SUM(B31:B35)</f>
        <v>1581267</v>
      </c>
      <c r="I35" s="19">
        <f>SUM(C31:C35)</f>
        <v>1494719</v>
      </c>
      <c r="J35" s="19">
        <f>SUM(D31:D35)</f>
        <v>3075986</v>
      </c>
    </row>
    <row r="36" spans="1:15" x14ac:dyDescent="0.25">
      <c r="A36" t="s">
        <v>165</v>
      </c>
      <c r="B36" s="74">
        <v>331093</v>
      </c>
      <c r="C36" s="74">
        <v>317731</v>
      </c>
      <c r="D36" s="75">
        <v>648824</v>
      </c>
      <c r="L36" s="76"/>
      <c r="M36" s="77"/>
      <c r="N36" s="77"/>
      <c r="O36" s="77"/>
    </row>
    <row r="37" spans="1:15" x14ac:dyDescent="0.25">
      <c r="A37" t="s">
        <v>166</v>
      </c>
      <c r="B37" s="80">
        <v>328202</v>
      </c>
      <c r="C37" s="80">
        <v>320002</v>
      </c>
      <c r="D37" s="81">
        <v>648204</v>
      </c>
      <c r="L37" s="76"/>
      <c r="M37" s="77"/>
      <c r="N37" s="77"/>
      <c r="O37" s="77"/>
    </row>
    <row r="38" spans="1:15" x14ac:dyDescent="0.25">
      <c r="A38" t="s">
        <v>167</v>
      </c>
      <c r="B38" s="80">
        <v>335885</v>
      </c>
      <c r="C38" s="80">
        <v>327441</v>
      </c>
      <c r="D38" s="81">
        <v>663326</v>
      </c>
      <c r="L38" s="76"/>
      <c r="M38" s="77"/>
      <c r="N38" s="77"/>
      <c r="O38" s="77"/>
    </row>
    <row r="39" spans="1:15" x14ac:dyDescent="0.25">
      <c r="A39" t="s">
        <v>168</v>
      </c>
      <c r="B39" s="80">
        <v>328748</v>
      </c>
      <c r="C39" s="80">
        <v>322666</v>
      </c>
      <c r="D39" s="81">
        <v>651414</v>
      </c>
      <c r="L39" s="76"/>
      <c r="M39" s="77"/>
      <c r="N39" s="77"/>
      <c r="O39" s="77"/>
    </row>
    <row r="40" spans="1:15" x14ac:dyDescent="0.25">
      <c r="A40" t="s">
        <v>169</v>
      </c>
      <c r="B40" s="82">
        <v>329711</v>
      </c>
      <c r="C40" s="82">
        <v>324621</v>
      </c>
      <c r="D40" s="83">
        <v>654332</v>
      </c>
      <c r="G40" s="85" t="s">
        <v>127</v>
      </c>
      <c r="H40" s="19">
        <f>SUM(B36:B40)</f>
        <v>1653639</v>
      </c>
      <c r="I40" s="19">
        <f>SUM(C36:C40)</f>
        <v>1612461</v>
      </c>
      <c r="J40" s="19">
        <f>SUM(D36:D40)</f>
        <v>3266100</v>
      </c>
    </row>
    <row r="41" spans="1:15" x14ac:dyDescent="0.25">
      <c r="A41" t="s">
        <v>170</v>
      </c>
      <c r="B41" s="74">
        <v>338610</v>
      </c>
      <c r="C41" s="74">
        <v>335476</v>
      </c>
      <c r="D41" s="75">
        <v>674086</v>
      </c>
      <c r="L41" s="76"/>
      <c r="M41" s="77"/>
      <c r="N41" s="77"/>
      <c r="O41" s="77"/>
    </row>
    <row r="42" spans="1:15" x14ac:dyDescent="0.25">
      <c r="A42" t="s">
        <v>171</v>
      </c>
      <c r="B42" s="80">
        <v>345095</v>
      </c>
      <c r="C42" s="80">
        <v>341718</v>
      </c>
      <c r="D42" s="81">
        <v>686813</v>
      </c>
      <c r="L42" s="76"/>
      <c r="M42" s="77"/>
      <c r="N42" s="77"/>
      <c r="O42" s="77"/>
    </row>
    <row r="43" spans="1:15" x14ac:dyDescent="0.25">
      <c r="A43" t="s">
        <v>172</v>
      </c>
      <c r="B43" s="80">
        <v>350856</v>
      </c>
      <c r="C43" s="80">
        <v>347707</v>
      </c>
      <c r="D43" s="81">
        <v>698563</v>
      </c>
      <c r="L43" s="76"/>
      <c r="M43" s="77"/>
      <c r="N43" s="77"/>
      <c r="O43" s="77"/>
    </row>
    <row r="44" spans="1:15" x14ac:dyDescent="0.25">
      <c r="A44" t="s">
        <v>173</v>
      </c>
      <c r="B44" s="80">
        <v>361851</v>
      </c>
      <c r="C44" s="80">
        <v>360357</v>
      </c>
      <c r="D44" s="81">
        <v>722208</v>
      </c>
      <c r="L44" s="76"/>
      <c r="M44" s="77"/>
      <c r="N44" s="77"/>
      <c r="O44" s="77"/>
    </row>
    <row r="45" spans="1:15" x14ac:dyDescent="0.25">
      <c r="A45" t="s">
        <v>174</v>
      </c>
      <c r="B45" s="82">
        <v>363410</v>
      </c>
      <c r="C45" s="82">
        <v>363493</v>
      </c>
      <c r="D45" s="83">
        <v>726903</v>
      </c>
      <c r="G45" s="85" t="s">
        <v>129</v>
      </c>
      <c r="H45" s="19">
        <f>SUM(B41:B45)</f>
        <v>1759822</v>
      </c>
      <c r="I45" s="19">
        <f>SUM(C41:C45)</f>
        <v>1748751</v>
      </c>
      <c r="J45" s="19">
        <f>SUM(D41:D45)</f>
        <v>3508573</v>
      </c>
    </row>
    <row r="46" spans="1:15" x14ac:dyDescent="0.25">
      <c r="A46" t="s">
        <v>175</v>
      </c>
      <c r="B46" s="74">
        <v>373774</v>
      </c>
      <c r="C46" s="74">
        <v>371096</v>
      </c>
      <c r="D46" s="75">
        <v>744870</v>
      </c>
      <c r="L46" s="76"/>
      <c r="M46" s="77"/>
      <c r="N46" s="77"/>
      <c r="O46" s="77"/>
    </row>
    <row r="47" spans="1:15" x14ac:dyDescent="0.25">
      <c r="A47" t="s">
        <v>176</v>
      </c>
      <c r="B47" s="80">
        <v>382889</v>
      </c>
      <c r="C47" s="80">
        <v>384198</v>
      </c>
      <c r="D47" s="81">
        <v>767087</v>
      </c>
      <c r="L47" s="76"/>
      <c r="M47" s="77"/>
      <c r="N47" s="77"/>
      <c r="O47" s="77"/>
    </row>
    <row r="48" spans="1:15" x14ac:dyDescent="0.25">
      <c r="A48" t="s">
        <v>177</v>
      </c>
      <c r="B48" s="80">
        <v>403229</v>
      </c>
      <c r="C48" s="80">
        <v>403820</v>
      </c>
      <c r="D48" s="81">
        <v>807049</v>
      </c>
      <c r="L48" s="76"/>
      <c r="M48" s="77"/>
      <c r="N48" s="77"/>
      <c r="O48" s="77"/>
    </row>
    <row r="49" spans="1:15" x14ac:dyDescent="0.25">
      <c r="A49" t="s">
        <v>178</v>
      </c>
      <c r="B49" s="80">
        <v>414486</v>
      </c>
      <c r="C49" s="80">
        <v>417658</v>
      </c>
      <c r="D49" s="81">
        <v>832144</v>
      </c>
      <c r="L49" s="76"/>
      <c r="M49" s="77"/>
      <c r="N49" s="77"/>
      <c r="O49" s="77"/>
    </row>
    <row r="50" spans="1:15" x14ac:dyDescent="0.25">
      <c r="A50" t="s">
        <v>179</v>
      </c>
      <c r="B50" s="82">
        <v>431858</v>
      </c>
      <c r="C50" s="82">
        <v>435626</v>
      </c>
      <c r="D50" s="83">
        <v>867484</v>
      </c>
      <c r="G50" s="85" t="s">
        <v>131</v>
      </c>
      <c r="H50" s="19">
        <f>SUM(B46:B50)</f>
        <v>2006236</v>
      </c>
      <c r="I50" s="19">
        <f>SUM(C46:C50)</f>
        <v>2012398</v>
      </c>
      <c r="J50" s="19">
        <f>SUM(D46:D50)</f>
        <v>4018634</v>
      </c>
    </row>
    <row r="51" spans="1:15" x14ac:dyDescent="0.25">
      <c r="A51" t="s">
        <v>180</v>
      </c>
      <c r="B51" s="74">
        <v>451526</v>
      </c>
      <c r="C51" s="74">
        <v>456474</v>
      </c>
      <c r="D51" s="75">
        <v>908000</v>
      </c>
      <c r="L51" s="76"/>
      <c r="M51" s="77"/>
      <c r="N51" s="77"/>
      <c r="O51" s="77"/>
    </row>
    <row r="52" spans="1:15" x14ac:dyDescent="0.25">
      <c r="A52" t="s">
        <v>181</v>
      </c>
      <c r="B52" s="80">
        <v>469054</v>
      </c>
      <c r="C52" s="80">
        <v>474630</v>
      </c>
      <c r="D52" s="81">
        <v>943684</v>
      </c>
      <c r="L52" s="76"/>
      <c r="M52" s="77"/>
      <c r="N52" s="77"/>
      <c r="O52" s="77"/>
    </row>
    <row r="53" spans="1:15" x14ac:dyDescent="0.25">
      <c r="A53" t="s">
        <v>182</v>
      </c>
      <c r="B53" s="80">
        <v>464741</v>
      </c>
      <c r="C53" s="80">
        <v>472896</v>
      </c>
      <c r="D53" s="81">
        <v>937637</v>
      </c>
      <c r="L53" s="76"/>
      <c r="M53" s="77"/>
      <c r="N53" s="77"/>
      <c r="O53" s="77"/>
    </row>
    <row r="54" spans="1:15" x14ac:dyDescent="0.25">
      <c r="A54" t="s">
        <v>183</v>
      </c>
      <c r="B54" s="80">
        <v>469761</v>
      </c>
      <c r="C54" s="80">
        <v>476619</v>
      </c>
      <c r="D54" s="81">
        <v>946380</v>
      </c>
      <c r="L54" s="76"/>
      <c r="M54" s="77"/>
      <c r="N54" s="77"/>
      <c r="O54" s="77"/>
    </row>
    <row r="55" spans="1:15" x14ac:dyDescent="0.25">
      <c r="A55" t="s">
        <v>184</v>
      </c>
      <c r="B55" s="82">
        <v>472253</v>
      </c>
      <c r="C55" s="82">
        <v>483169</v>
      </c>
      <c r="D55" s="83">
        <v>955422</v>
      </c>
      <c r="G55" s="85" t="s">
        <v>133</v>
      </c>
      <c r="H55" s="19">
        <f>SUM(B51:B55)</f>
        <v>2327335</v>
      </c>
      <c r="I55" s="19">
        <f>SUM(C51:C55)</f>
        <v>2363788</v>
      </c>
      <c r="J55" s="19">
        <f>SUM(D51:D55)</f>
        <v>4691123</v>
      </c>
    </row>
    <row r="56" spans="1:15" x14ac:dyDescent="0.25">
      <c r="A56" t="s">
        <v>185</v>
      </c>
      <c r="B56" s="74">
        <v>467818</v>
      </c>
      <c r="C56" s="74">
        <v>478754</v>
      </c>
      <c r="D56" s="75">
        <v>946572</v>
      </c>
      <c r="L56" s="76"/>
      <c r="M56" s="77"/>
      <c r="N56" s="77"/>
      <c r="O56" s="77"/>
    </row>
    <row r="57" spans="1:15" x14ac:dyDescent="0.25">
      <c r="A57" t="s">
        <v>186</v>
      </c>
      <c r="B57" s="80">
        <v>479052</v>
      </c>
      <c r="C57" s="80">
        <v>492118</v>
      </c>
      <c r="D57" s="81">
        <v>971170</v>
      </c>
      <c r="L57" s="76"/>
      <c r="M57" s="77"/>
      <c r="N57" s="77"/>
      <c r="O57" s="77"/>
    </row>
    <row r="58" spans="1:15" x14ac:dyDescent="0.25">
      <c r="A58" t="s">
        <v>187</v>
      </c>
      <c r="B58" s="80">
        <v>474577</v>
      </c>
      <c r="C58" s="80">
        <v>489107</v>
      </c>
      <c r="D58" s="81">
        <v>963684</v>
      </c>
      <c r="L58" s="76"/>
      <c r="M58" s="77"/>
      <c r="N58" s="77"/>
      <c r="O58" s="77"/>
    </row>
    <row r="59" spans="1:15" x14ac:dyDescent="0.25">
      <c r="A59" t="s">
        <v>188</v>
      </c>
      <c r="B59" s="80">
        <v>474782</v>
      </c>
      <c r="C59" s="80">
        <v>492071</v>
      </c>
      <c r="D59" s="81">
        <v>966853</v>
      </c>
      <c r="L59" s="76"/>
      <c r="M59" s="77"/>
      <c r="N59" s="77"/>
      <c r="O59" s="77"/>
    </row>
    <row r="60" spans="1:15" x14ac:dyDescent="0.25">
      <c r="A60" t="s">
        <v>189</v>
      </c>
      <c r="B60" s="82">
        <v>479645</v>
      </c>
      <c r="C60" s="82">
        <v>494456</v>
      </c>
      <c r="D60" s="83">
        <v>974101</v>
      </c>
      <c r="G60" s="85" t="s">
        <v>135</v>
      </c>
      <c r="H60" s="19">
        <f>SUM(B56:B60)</f>
        <v>2375874</v>
      </c>
      <c r="I60" s="19">
        <f>SUM(C56:C60)</f>
        <v>2446506</v>
      </c>
      <c r="J60" s="19">
        <f>SUM(D56:D60)</f>
        <v>4822380</v>
      </c>
    </row>
    <row r="61" spans="1:15" x14ac:dyDescent="0.25">
      <c r="A61" t="s">
        <v>190</v>
      </c>
      <c r="B61" s="74">
        <v>477306</v>
      </c>
      <c r="C61" s="74">
        <v>493596</v>
      </c>
      <c r="D61" s="75">
        <v>970902</v>
      </c>
      <c r="L61" s="76"/>
      <c r="M61" s="77"/>
      <c r="N61" s="77"/>
      <c r="O61" s="77"/>
    </row>
    <row r="62" spans="1:15" x14ac:dyDescent="0.25">
      <c r="A62" t="s">
        <v>191</v>
      </c>
      <c r="B62" s="80">
        <v>482175</v>
      </c>
      <c r="C62" s="80">
        <v>500443</v>
      </c>
      <c r="D62" s="81">
        <v>982618</v>
      </c>
      <c r="L62" s="76"/>
      <c r="M62" s="77"/>
      <c r="N62" s="77"/>
      <c r="O62" s="77"/>
    </row>
    <row r="63" spans="1:15" x14ac:dyDescent="0.25">
      <c r="A63" t="s">
        <v>192</v>
      </c>
      <c r="B63" s="80">
        <v>449225</v>
      </c>
      <c r="C63" s="80">
        <v>471886</v>
      </c>
      <c r="D63" s="81">
        <v>921111</v>
      </c>
      <c r="L63" s="76"/>
      <c r="M63" s="77"/>
      <c r="N63" s="77"/>
      <c r="O63" s="77"/>
    </row>
    <row r="64" spans="1:15" x14ac:dyDescent="0.25">
      <c r="A64" t="s">
        <v>193</v>
      </c>
      <c r="B64" s="80">
        <v>431862</v>
      </c>
      <c r="C64" s="80">
        <v>456855</v>
      </c>
      <c r="D64" s="81">
        <v>888717</v>
      </c>
      <c r="L64" s="76"/>
      <c r="M64" s="77"/>
      <c r="N64" s="77"/>
      <c r="O64" s="77"/>
    </row>
    <row r="65" spans="1:15" x14ac:dyDescent="0.25">
      <c r="A65" t="s">
        <v>194</v>
      </c>
      <c r="B65" s="80">
        <v>421296</v>
      </c>
      <c r="C65" s="80">
        <v>448142</v>
      </c>
      <c r="D65" s="81">
        <v>869438</v>
      </c>
      <c r="G65" s="85" t="s">
        <v>137</v>
      </c>
      <c r="H65" s="19">
        <f>SUM(B61:B65)</f>
        <v>2261864</v>
      </c>
      <c r="I65" s="19">
        <f>SUM(C61:C65)</f>
        <v>2370922</v>
      </c>
      <c r="J65" s="19">
        <f>SUM(D61:D65)</f>
        <v>4632786</v>
      </c>
    </row>
    <row r="66" spans="1:15" x14ac:dyDescent="0.25">
      <c r="A66" t="s">
        <v>195</v>
      </c>
      <c r="B66" s="74">
        <v>406648</v>
      </c>
      <c r="C66" s="74">
        <v>434048</v>
      </c>
      <c r="D66" s="75">
        <v>840696</v>
      </c>
      <c r="L66" s="76"/>
      <c r="M66" s="77"/>
      <c r="N66" s="77"/>
      <c r="O66" s="77"/>
    </row>
    <row r="67" spans="1:15" x14ac:dyDescent="0.25">
      <c r="A67" t="s">
        <v>196</v>
      </c>
      <c r="B67" s="80">
        <v>395273</v>
      </c>
      <c r="C67" s="80">
        <v>422862</v>
      </c>
      <c r="D67" s="81">
        <v>818135</v>
      </c>
      <c r="L67" s="76"/>
      <c r="M67" s="77"/>
      <c r="N67" s="77"/>
      <c r="O67" s="77"/>
    </row>
    <row r="68" spans="1:15" x14ac:dyDescent="0.25">
      <c r="A68" t="s">
        <v>197</v>
      </c>
      <c r="B68" s="80">
        <v>374884</v>
      </c>
      <c r="C68" s="80">
        <v>405145</v>
      </c>
      <c r="D68" s="81">
        <v>780029</v>
      </c>
      <c r="L68" s="76"/>
      <c r="M68" s="77"/>
      <c r="N68" s="77"/>
      <c r="O68" s="77"/>
    </row>
    <row r="69" spans="1:15" x14ac:dyDescent="0.25">
      <c r="A69" t="s">
        <v>198</v>
      </c>
      <c r="B69" s="80">
        <v>369449</v>
      </c>
      <c r="C69" s="80">
        <v>400370</v>
      </c>
      <c r="D69" s="81">
        <v>769819</v>
      </c>
      <c r="L69" s="76"/>
      <c r="M69" s="77"/>
      <c r="N69" s="77"/>
      <c r="O69" s="77"/>
    </row>
    <row r="70" spans="1:15" x14ac:dyDescent="0.25">
      <c r="A70" t="s">
        <v>199</v>
      </c>
      <c r="B70" s="82">
        <v>360066</v>
      </c>
      <c r="C70" s="82">
        <v>391516</v>
      </c>
      <c r="D70" s="83">
        <v>751582</v>
      </c>
      <c r="G70" s="85" t="s">
        <v>139</v>
      </c>
      <c r="H70" s="19">
        <f>SUM(B66:B70)</f>
        <v>1906320</v>
      </c>
      <c r="I70" s="19">
        <f>SUM(C66:C70)</f>
        <v>2053941</v>
      </c>
      <c r="J70" s="19">
        <f>SUM(D66:D70)</f>
        <v>3960261</v>
      </c>
    </row>
    <row r="71" spans="1:15" x14ac:dyDescent="0.25">
      <c r="A71" t="s">
        <v>200</v>
      </c>
      <c r="B71" s="74">
        <v>351129</v>
      </c>
      <c r="C71" s="74">
        <v>383885</v>
      </c>
      <c r="D71" s="75">
        <v>735014</v>
      </c>
      <c r="L71" s="76"/>
      <c r="M71" s="77"/>
      <c r="N71" s="77"/>
      <c r="O71" s="77"/>
    </row>
    <row r="72" spans="1:15" x14ac:dyDescent="0.25">
      <c r="A72" t="s">
        <v>201</v>
      </c>
      <c r="B72" s="80">
        <v>342866</v>
      </c>
      <c r="C72" s="80">
        <v>377749</v>
      </c>
      <c r="D72" s="81">
        <v>720615</v>
      </c>
      <c r="L72" s="76"/>
      <c r="M72" s="77"/>
      <c r="N72" s="77"/>
      <c r="O72" s="77"/>
    </row>
    <row r="73" spans="1:15" x14ac:dyDescent="0.25">
      <c r="A73" t="s">
        <v>202</v>
      </c>
      <c r="B73" s="80">
        <v>326371</v>
      </c>
      <c r="C73" s="80">
        <v>357929</v>
      </c>
      <c r="D73" s="81">
        <v>684300</v>
      </c>
      <c r="L73" s="76"/>
      <c r="M73" s="77"/>
      <c r="N73" s="77"/>
      <c r="O73" s="77"/>
    </row>
    <row r="74" spans="1:15" x14ac:dyDescent="0.25">
      <c r="A74" t="s">
        <v>203</v>
      </c>
      <c r="B74" s="80">
        <v>317458</v>
      </c>
      <c r="C74" s="80">
        <v>352155</v>
      </c>
      <c r="D74" s="81">
        <v>669613</v>
      </c>
      <c r="L74" s="76"/>
      <c r="M74" s="77"/>
      <c r="N74" s="77"/>
      <c r="O74" s="77"/>
    </row>
    <row r="75" spans="1:15" x14ac:dyDescent="0.25">
      <c r="A75" t="s">
        <v>204</v>
      </c>
      <c r="B75" s="82">
        <v>313681</v>
      </c>
      <c r="C75" s="82">
        <v>349787</v>
      </c>
      <c r="D75" s="83">
        <v>663468</v>
      </c>
      <c r="G75" s="85" t="s">
        <v>141</v>
      </c>
      <c r="H75" s="19">
        <f>SUM(B71:B75)</f>
        <v>1651505</v>
      </c>
      <c r="I75" s="19">
        <f>SUM(C71:C75)</f>
        <v>1821505</v>
      </c>
      <c r="J75" s="19">
        <f>SUM(D71:D75)</f>
        <v>3473010</v>
      </c>
    </row>
    <row r="76" spans="1:15" x14ac:dyDescent="0.25">
      <c r="A76" t="s">
        <v>205</v>
      </c>
      <c r="B76" s="74">
        <v>321787</v>
      </c>
      <c r="C76" s="74">
        <v>360687</v>
      </c>
      <c r="D76" s="75">
        <v>682474</v>
      </c>
      <c r="L76" s="76"/>
      <c r="M76" s="77"/>
      <c r="N76" s="77"/>
      <c r="O76" s="77"/>
    </row>
    <row r="77" spans="1:15" x14ac:dyDescent="0.25">
      <c r="A77" t="s">
        <v>206</v>
      </c>
      <c r="B77" s="80">
        <v>320186</v>
      </c>
      <c r="C77" s="80">
        <v>360747</v>
      </c>
      <c r="D77" s="81">
        <v>680933</v>
      </c>
      <c r="L77" s="76"/>
      <c r="M77" s="77"/>
      <c r="N77" s="77"/>
      <c r="O77" s="77"/>
    </row>
    <row r="78" spans="1:15" x14ac:dyDescent="0.25">
      <c r="A78" t="s">
        <v>207</v>
      </c>
      <c r="B78" s="80">
        <v>328737</v>
      </c>
      <c r="C78" s="80">
        <v>374965</v>
      </c>
      <c r="D78" s="81">
        <v>703702</v>
      </c>
      <c r="L78" s="76"/>
      <c r="M78" s="77"/>
      <c r="N78" s="77"/>
      <c r="O78" s="77"/>
    </row>
    <row r="79" spans="1:15" x14ac:dyDescent="0.25">
      <c r="A79" t="s">
        <v>208</v>
      </c>
      <c r="B79" s="80">
        <v>316964</v>
      </c>
      <c r="C79" s="80">
        <v>363681</v>
      </c>
      <c r="D79" s="81">
        <v>680645</v>
      </c>
      <c r="L79" s="76"/>
      <c r="M79" s="77"/>
      <c r="N79" s="77"/>
      <c r="O79" s="77"/>
    </row>
    <row r="80" spans="1:15" x14ac:dyDescent="0.25">
      <c r="A80" t="s">
        <v>209</v>
      </c>
      <c r="B80" s="82">
        <v>310279</v>
      </c>
      <c r="C80" s="82">
        <v>361720</v>
      </c>
      <c r="D80" s="83">
        <v>671999</v>
      </c>
      <c r="G80" s="85" t="s">
        <v>143</v>
      </c>
      <c r="H80" s="19">
        <f>SUM(B76:B80)</f>
        <v>1597953</v>
      </c>
      <c r="I80" s="19">
        <f>SUM(C76:C80)</f>
        <v>1821800</v>
      </c>
      <c r="J80" s="19">
        <f>SUM(D76:D80)</f>
        <v>3419753</v>
      </c>
    </row>
    <row r="81" spans="1:15" x14ac:dyDescent="0.25">
      <c r="A81" t="s">
        <v>210</v>
      </c>
      <c r="B81" s="74">
        <v>234199</v>
      </c>
      <c r="C81" s="74">
        <v>277457</v>
      </c>
      <c r="D81" s="75">
        <v>511656</v>
      </c>
      <c r="L81" s="76"/>
      <c r="M81" s="77"/>
      <c r="N81" s="77"/>
      <c r="O81" s="77"/>
    </row>
    <row r="82" spans="1:15" x14ac:dyDescent="0.25">
      <c r="A82" t="s">
        <v>211</v>
      </c>
      <c r="B82" s="80">
        <v>235087</v>
      </c>
      <c r="C82" s="80">
        <v>283209</v>
      </c>
      <c r="D82" s="81">
        <v>518296</v>
      </c>
      <c r="L82" s="76"/>
      <c r="M82" s="77"/>
      <c r="N82" s="77"/>
      <c r="O82" s="77"/>
    </row>
    <row r="83" spans="1:15" x14ac:dyDescent="0.25">
      <c r="A83" t="s">
        <v>212</v>
      </c>
      <c r="B83" s="80">
        <v>229309</v>
      </c>
      <c r="C83" s="80">
        <v>283900</v>
      </c>
      <c r="D83" s="81">
        <v>513209</v>
      </c>
      <c r="L83" s="76"/>
      <c r="M83" s="77"/>
      <c r="N83" s="77"/>
      <c r="O83" s="77"/>
    </row>
    <row r="84" spans="1:15" x14ac:dyDescent="0.25">
      <c r="A84" t="s">
        <v>213</v>
      </c>
      <c r="B84" s="80">
        <v>221000</v>
      </c>
      <c r="C84" s="80">
        <v>278566</v>
      </c>
      <c r="D84" s="81">
        <v>499566</v>
      </c>
      <c r="L84" s="76"/>
      <c r="M84" s="77"/>
      <c r="N84" s="77"/>
      <c r="O84" s="77"/>
    </row>
    <row r="85" spans="1:15" x14ac:dyDescent="0.25">
      <c r="A85" t="s">
        <v>214</v>
      </c>
      <c r="B85" s="80">
        <v>214576</v>
      </c>
      <c r="C85" s="80">
        <v>276590</v>
      </c>
      <c r="D85" s="81">
        <v>491166</v>
      </c>
      <c r="G85" s="85" t="s">
        <v>145</v>
      </c>
      <c r="H85" s="19">
        <f>SUM(B81:B85)</f>
        <v>1134171</v>
      </c>
      <c r="I85" s="19">
        <f>SUM(C81:C85)</f>
        <v>1399722</v>
      </c>
      <c r="J85" s="19">
        <f>SUM(D81:D85)</f>
        <v>2533893</v>
      </c>
    </row>
    <row r="86" spans="1:15" x14ac:dyDescent="0.25">
      <c r="A86" t="s">
        <v>215</v>
      </c>
      <c r="B86" s="74">
        <v>226269</v>
      </c>
      <c r="C86" s="74">
        <v>298698</v>
      </c>
      <c r="D86" s="75">
        <v>524967</v>
      </c>
    </row>
    <row r="87" spans="1:15" x14ac:dyDescent="0.25">
      <c r="A87" t="s">
        <v>216</v>
      </c>
      <c r="B87" s="80">
        <v>213445</v>
      </c>
      <c r="C87" s="80">
        <v>286621</v>
      </c>
      <c r="D87" s="81">
        <v>500066</v>
      </c>
    </row>
    <row r="88" spans="1:15" x14ac:dyDescent="0.25">
      <c r="A88" t="s">
        <v>217</v>
      </c>
      <c r="B88" s="80">
        <v>195058</v>
      </c>
      <c r="C88" s="80">
        <v>271161</v>
      </c>
      <c r="D88" s="81">
        <v>466219</v>
      </c>
    </row>
    <row r="89" spans="1:15" x14ac:dyDescent="0.25">
      <c r="A89" t="s">
        <v>218</v>
      </c>
      <c r="B89" s="80">
        <v>168582</v>
      </c>
      <c r="C89" s="80">
        <v>242538</v>
      </c>
      <c r="D89" s="81">
        <v>411120</v>
      </c>
    </row>
    <row r="90" spans="1:15" x14ac:dyDescent="0.25">
      <c r="A90" t="s">
        <v>219</v>
      </c>
      <c r="B90" s="82">
        <v>145209</v>
      </c>
      <c r="C90" s="82">
        <v>219248</v>
      </c>
      <c r="D90" s="83">
        <v>364457</v>
      </c>
      <c r="G90" s="85" t="s">
        <v>147</v>
      </c>
      <c r="H90" s="19">
        <f>SUM(B86:B90)</f>
        <v>948563</v>
      </c>
      <c r="I90" s="19">
        <f>SUM(C86:C90)</f>
        <v>1318266</v>
      </c>
      <c r="J90" s="19">
        <f>SUM(D86:D90)</f>
        <v>2266829</v>
      </c>
    </row>
    <row r="91" spans="1:15" x14ac:dyDescent="0.25">
      <c r="A91" t="s">
        <v>220</v>
      </c>
      <c r="B91" s="74">
        <v>135859</v>
      </c>
      <c r="C91" s="74">
        <v>212605</v>
      </c>
      <c r="D91" s="75">
        <v>348464</v>
      </c>
    </row>
    <row r="92" spans="1:15" x14ac:dyDescent="0.25">
      <c r="A92" t="s">
        <v>221</v>
      </c>
      <c r="B92" s="80">
        <v>118006</v>
      </c>
      <c r="C92" s="80">
        <v>194405</v>
      </c>
      <c r="D92" s="81">
        <v>312411</v>
      </c>
    </row>
    <row r="93" spans="1:15" x14ac:dyDescent="0.25">
      <c r="A93" t="s">
        <v>222</v>
      </c>
      <c r="B93" s="80">
        <v>101398</v>
      </c>
      <c r="C93" s="80">
        <v>175081</v>
      </c>
      <c r="D93" s="81">
        <v>276479</v>
      </c>
    </row>
    <row r="94" spans="1:15" x14ac:dyDescent="0.25">
      <c r="A94" t="s">
        <v>223</v>
      </c>
      <c r="B94" s="80">
        <v>84577</v>
      </c>
      <c r="C94" s="80">
        <v>156746</v>
      </c>
      <c r="D94" s="81">
        <v>241323</v>
      </c>
    </row>
    <row r="95" spans="1:15" x14ac:dyDescent="0.25">
      <c r="A95" t="s">
        <v>224</v>
      </c>
      <c r="B95" s="82">
        <v>72053</v>
      </c>
      <c r="C95" s="82">
        <v>140570</v>
      </c>
      <c r="D95" s="83">
        <v>212623</v>
      </c>
      <c r="G95" s="85" t="s">
        <v>149</v>
      </c>
      <c r="H95" s="19">
        <f>SUM(B91:B95)</f>
        <v>511893</v>
      </c>
      <c r="I95" s="19">
        <f>SUM(C91:C95)</f>
        <v>879407</v>
      </c>
      <c r="J95" s="19">
        <f>SUM(D91:D95)</f>
        <v>1391300</v>
      </c>
    </row>
    <row r="96" spans="1:15" x14ac:dyDescent="0.25">
      <c r="A96" t="s">
        <v>225</v>
      </c>
      <c r="B96" s="74">
        <v>61326</v>
      </c>
      <c r="C96" s="74">
        <v>129760</v>
      </c>
      <c r="D96" s="75">
        <v>191086</v>
      </c>
    </row>
    <row r="97" spans="1:13" x14ac:dyDescent="0.25">
      <c r="A97" t="s">
        <v>226</v>
      </c>
      <c r="B97" s="80">
        <v>45485</v>
      </c>
      <c r="C97" s="80">
        <v>102793</v>
      </c>
      <c r="D97" s="81">
        <v>148278</v>
      </c>
    </row>
    <row r="98" spans="1:13" x14ac:dyDescent="0.25">
      <c r="A98" t="s">
        <v>227</v>
      </c>
      <c r="B98" s="80">
        <v>34570</v>
      </c>
      <c r="C98" s="80">
        <v>85554</v>
      </c>
      <c r="D98" s="81">
        <v>120124</v>
      </c>
    </row>
    <row r="99" spans="1:13" x14ac:dyDescent="0.25">
      <c r="A99" t="s">
        <v>228</v>
      </c>
      <c r="B99" s="80">
        <v>26365</v>
      </c>
      <c r="C99" s="80">
        <v>69942</v>
      </c>
      <c r="D99" s="81">
        <v>96307</v>
      </c>
    </row>
    <row r="100" spans="1:13" x14ac:dyDescent="0.25">
      <c r="A100" t="s">
        <v>229</v>
      </c>
      <c r="B100" s="82">
        <v>18699</v>
      </c>
      <c r="C100" s="82">
        <v>54695</v>
      </c>
      <c r="D100" s="83">
        <v>73394</v>
      </c>
      <c r="G100" s="85" t="s">
        <v>151</v>
      </c>
      <c r="H100" s="19">
        <f>SUM(B96:B100)</f>
        <v>186445</v>
      </c>
      <c r="I100" s="19">
        <f>SUM(C96:C100)</f>
        <v>442744</v>
      </c>
      <c r="J100" s="19">
        <f>SUM(D96:D100)</f>
        <v>629189</v>
      </c>
    </row>
    <row r="101" spans="1:13" x14ac:dyDescent="0.25">
      <c r="A101" t="s">
        <v>230</v>
      </c>
      <c r="B101" s="74">
        <v>13024</v>
      </c>
      <c r="C101" s="74">
        <v>42066</v>
      </c>
      <c r="D101" s="75">
        <v>55090</v>
      </c>
    </row>
    <row r="102" spans="1:13" x14ac:dyDescent="0.25">
      <c r="A102" t="s">
        <v>231</v>
      </c>
      <c r="B102" s="80">
        <v>9188</v>
      </c>
      <c r="C102" s="80">
        <v>31366</v>
      </c>
      <c r="D102" s="81">
        <v>40554</v>
      </c>
    </row>
    <row r="103" spans="1:13" x14ac:dyDescent="0.25">
      <c r="A103" t="s">
        <v>232</v>
      </c>
      <c r="B103" s="80">
        <v>6261</v>
      </c>
      <c r="C103" s="80">
        <v>23007</v>
      </c>
      <c r="D103" s="81">
        <v>29268</v>
      </c>
    </row>
    <row r="104" spans="1:13" x14ac:dyDescent="0.25">
      <c r="A104" t="s">
        <v>233</v>
      </c>
      <c r="B104" s="80">
        <v>3992</v>
      </c>
      <c r="C104" s="80">
        <v>16075</v>
      </c>
      <c r="D104" s="81">
        <v>20067</v>
      </c>
    </row>
    <row r="105" spans="1:13" x14ac:dyDescent="0.25">
      <c r="A105" t="s">
        <v>234</v>
      </c>
      <c r="B105" s="82">
        <v>2520</v>
      </c>
      <c r="C105" s="82">
        <v>11082</v>
      </c>
      <c r="D105" s="83">
        <v>13602</v>
      </c>
      <c r="G105" s="85" t="s">
        <v>153</v>
      </c>
      <c r="H105" s="19">
        <f>SUM(B101:B105)</f>
        <v>34985</v>
      </c>
      <c r="I105" s="19">
        <f>SUM(C101:C105)</f>
        <v>123596</v>
      </c>
      <c r="J105" s="19">
        <f>SUM(D101:D105)</f>
        <v>158581</v>
      </c>
    </row>
    <row r="106" spans="1:13" x14ac:dyDescent="0.25">
      <c r="A106" t="s">
        <v>235</v>
      </c>
      <c r="B106" s="77">
        <v>2847</v>
      </c>
      <c r="C106" s="77">
        <v>14309</v>
      </c>
      <c r="D106" s="77">
        <v>17156</v>
      </c>
      <c r="G106" s="85" t="s">
        <v>155</v>
      </c>
      <c r="H106" s="77">
        <f>B106</f>
        <v>2847</v>
      </c>
      <c r="I106" s="77">
        <f>C106</f>
        <v>14309</v>
      </c>
      <c r="J106" s="77">
        <f>D106</f>
        <v>17156</v>
      </c>
    </row>
    <row r="107" spans="1:13" x14ac:dyDescent="0.25">
      <c r="A107" t="s">
        <v>236</v>
      </c>
      <c r="B107" s="77">
        <v>28864088</v>
      </c>
      <c r="C107" s="77">
        <v>30393478</v>
      </c>
      <c r="D107" s="77">
        <v>59257566</v>
      </c>
      <c r="H107" s="19">
        <f>SUM(H10:H106)</f>
        <v>28864088</v>
      </c>
      <c r="I107" s="19">
        <f t="shared" ref="I107" si="22">SUM(I10:I106)</f>
        <v>30393478</v>
      </c>
      <c r="J107" s="19">
        <f>SUM(J10:J106)</f>
        <v>59257566</v>
      </c>
    </row>
    <row r="108" spans="1:13" x14ac:dyDescent="0.25">
      <c r="K108" s="19"/>
      <c r="L108" s="19"/>
      <c r="M108" s="19"/>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U108"/>
  <sheetViews>
    <sheetView zoomScale="85" zoomScaleNormal="85" workbookViewId="0">
      <selection activeCell="I28" sqref="I28"/>
    </sheetView>
  </sheetViews>
  <sheetFormatPr defaultRowHeight="15" x14ac:dyDescent="0.25"/>
  <cols>
    <col min="2" max="3" width="9.85546875" bestFit="1" customWidth="1"/>
    <col min="4" max="4" width="15.42578125" customWidth="1"/>
    <col min="5" max="6" width="3.42578125" customWidth="1"/>
    <col min="7" max="7" width="10.140625" bestFit="1" customWidth="1"/>
    <col min="8" max="8" width="9.85546875" bestFit="1" customWidth="1"/>
    <col min="9" max="9" width="9.85546875" customWidth="1"/>
    <col min="10" max="10" width="15.5703125" customWidth="1"/>
    <col min="11" max="11" width="3.7109375" customWidth="1"/>
    <col min="12" max="14" width="10.140625" bestFit="1" customWidth="1"/>
    <col min="15" max="15" width="9.85546875" bestFit="1" customWidth="1"/>
    <col min="16" max="16" width="3.7109375" customWidth="1"/>
    <col min="17" max="18" width="9.85546875" bestFit="1" customWidth="1"/>
    <col min="19" max="19" width="5.85546875" customWidth="1"/>
    <col min="22" max="22" width="8" customWidth="1"/>
    <col min="23" max="23" width="8.42578125" bestFit="1" customWidth="1"/>
  </cols>
  <sheetData>
    <row r="1" spans="1:21" x14ac:dyDescent="0.25">
      <c r="A1" t="s">
        <v>33</v>
      </c>
    </row>
    <row r="2" spans="1:21" x14ac:dyDescent="0.25">
      <c r="B2" s="52" t="s">
        <v>103</v>
      </c>
      <c r="C2" s="52"/>
    </row>
    <row r="3" spans="1:21" x14ac:dyDescent="0.25">
      <c r="A3" s="70" t="s">
        <v>104</v>
      </c>
      <c r="G3" s="71"/>
      <c r="H3" s="71"/>
      <c r="I3" s="71"/>
    </row>
    <row r="4" spans="1:21" x14ac:dyDescent="0.25">
      <c r="F4" s="70"/>
      <c r="G4" s="71"/>
      <c r="H4" s="71"/>
      <c r="I4" s="71"/>
      <c r="U4" s="71" t="s">
        <v>237</v>
      </c>
    </row>
    <row r="5" spans="1:21" s="66" customFormat="1" ht="26.25" x14ac:dyDescent="0.25">
      <c r="A5" s="72" t="s">
        <v>106</v>
      </c>
      <c r="B5" s="73" t="s">
        <v>107</v>
      </c>
      <c r="C5" s="73" t="s">
        <v>108</v>
      </c>
      <c r="D5" s="73" t="s">
        <v>109</v>
      </c>
      <c r="H5" s="73" t="s">
        <v>107</v>
      </c>
      <c r="I5" s="73" t="s">
        <v>108</v>
      </c>
      <c r="J5" s="73" t="s">
        <v>109</v>
      </c>
      <c r="M5" s="73" t="s">
        <v>107</v>
      </c>
      <c r="N5" s="73" t="s">
        <v>108</v>
      </c>
      <c r="O5" s="73" t="s">
        <v>111</v>
      </c>
      <c r="Q5" s="73" t="s">
        <v>112</v>
      </c>
      <c r="R5" s="73" t="s">
        <v>113</v>
      </c>
    </row>
    <row r="6" spans="1:21" x14ac:dyDescent="0.25">
      <c r="A6" t="s">
        <v>114</v>
      </c>
      <c r="B6" s="74">
        <v>4220</v>
      </c>
      <c r="C6" s="74">
        <v>3969</v>
      </c>
      <c r="D6" s="75">
        <v>8189</v>
      </c>
      <c r="L6" s="76" t="s">
        <v>115</v>
      </c>
      <c r="M6" s="77">
        <f>H10</f>
        <v>23144</v>
      </c>
      <c r="N6" s="77">
        <f>I10</f>
        <v>21943</v>
      </c>
      <c r="O6" s="77">
        <f>J10</f>
        <v>45087</v>
      </c>
      <c r="Q6" s="78">
        <f>N6/$O$27</f>
        <v>1.7072863305053622E-2</v>
      </c>
      <c r="R6" s="79">
        <f>M6/$O$27*-1</f>
        <v>-1.8007307493604387E-2</v>
      </c>
      <c r="S6" s="11">
        <f>O6/O27*100</f>
        <v>3.5080170798658008</v>
      </c>
    </row>
    <row r="7" spans="1:21" x14ac:dyDescent="0.25">
      <c r="A7" t="s">
        <v>116</v>
      </c>
      <c r="B7" s="80">
        <v>4332</v>
      </c>
      <c r="C7" s="80">
        <v>4177</v>
      </c>
      <c r="D7" s="81">
        <v>8509</v>
      </c>
      <c r="L7" s="76" t="s">
        <v>117</v>
      </c>
      <c r="M7" s="77">
        <f>H15</f>
        <v>27411</v>
      </c>
      <c r="N7" s="77">
        <f t="shared" ref="N7:O7" si="0">I15</f>
        <v>25729</v>
      </c>
      <c r="O7" s="77">
        <f t="shared" si="0"/>
        <v>53140</v>
      </c>
      <c r="Q7" s="78">
        <f t="shared" ref="Q7:Q27" si="1">N7/$O$27</f>
        <v>2.0018579956055448E-2</v>
      </c>
      <c r="R7" s="79">
        <f t="shared" ref="R7:R26" si="2">M7/$O$27*-1</f>
        <v>-2.1327268653093236E-2</v>
      </c>
    </row>
    <row r="8" spans="1:21" x14ac:dyDescent="0.25">
      <c r="A8" t="s">
        <v>118</v>
      </c>
      <c r="B8" s="80">
        <v>4530</v>
      </c>
      <c r="C8" s="80">
        <v>4343</v>
      </c>
      <c r="D8" s="81">
        <v>8873</v>
      </c>
      <c r="L8" s="76" t="s">
        <v>119</v>
      </c>
      <c r="M8" s="77">
        <f>H20</f>
        <v>29535</v>
      </c>
      <c r="N8" s="77">
        <f t="shared" ref="N8:O8" si="3">I20</f>
        <v>27881</v>
      </c>
      <c r="O8" s="77">
        <f t="shared" si="3"/>
        <v>57416</v>
      </c>
      <c r="Q8" s="78">
        <f t="shared" si="1"/>
        <v>2.1692954555357066E-2</v>
      </c>
      <c r="R8" s="79">
        <f t="shared" si="2"/>
        <v>-2.2979857709281265E-2</v>
      </c>
    </row>
    <row r="9" spans="1:21" x14ac:dyDescent="0.25">
      <c r="A9" t="s">
        <v>120</v>
      </c>
      <c r="B9" s="80">
        <v>4918</v>
      </c>
      <c r="C9" s="80">
        <v>4612</v>
      </c>
      <c r="D9" s="81">
        <v>9530</v>
      </c>
      <c r="L9" s="76" t="s">
        <v>121</v>
      </c>
      <c r="M9" s="77">
        <f>H25</f>
        <v>29975</v>
      </c>
      <c r="N9" s="77">
        <f t="shared" ref="N9:O9" si="4">I25</f>
        <v>27953</v>
      </c>
      <c r="O9" s="77">
        <f t="shared" si="4"/>
        <v>57928</v>
      </c>
      <c r="Q9" s="78">
        <f t="shared" si="1"/>
        <v>2.174897452336344E-2</v>
      </c>
      <c r="R9" s="79">
        <f>M9/$O$27*-1</f>
        <v>-2.3322201958209103E-2</v>
      </c>
    </row>
    <row r="10" spans="1:21" x14ac:dyDescent="0.25">
      <c r="A10" t="s">
        <v>122</v>
      </c>
      <c r="B10" s="82">
        <v>5144</v>
      </c>
      <c r="C10" s="82">
        <v>4842</v>
      </c>
      <c r="D10" s="83">
        <v>9986</v>
      </c>
      <c r="G10" s="84" t="s">
        <v>115</v>
      </c>
      <c r="H10" s="19">
        <f>SUM(B6:B10)</f>
        <v>23144</v>
      </c>
      <c r="I10" s="19">
        <f>SUM(C6:C10)</f>
        <v>21943</v>
      </c>
      <c r="J10" s="19">
        <f>SUM(D6:D10)</f>
        <v>45087</v>
      </c>
      <c r="L10" s="76" t="s">
        <v>123</v>
      </c>
      <c r="M10" s="77">
        <f>H30</f>
        <v>32221</v>
      </c>
      <c r="N10" s="77">
        <f t="shared" ref="N10:O10" si="5">I30</f>
        <v>29296</v>
      </c>
      <c r="O10" s="77">
        <f t="shared" si="5"/>
        <v>61517</v>
      </c>
      <c r="Q10" s="78">
        <f t="shared" si="1"/>
        <v>2.2793902537704552E-2</v>
      </c>
      <c r="R10" s="79">
        <f t="shared" si="2"/>
        <v>-2.5069713737963486E-2</v>
      </c>
    </row>
    <row r="11" spans="1:21" x14ac:dyDescent="0.25">
      <c r="A11" t="s">
        <v>124</v>
      </c>
      <c r="B11" s="74">
        <v>5241</v>
      </c>
      <c r="C11" s="74">
        <v>4907</v>
      </c>
      <c r="D11" s="75">
        <v>10148</v>
      </c>
      <c r="L11" s="76" t="s">
        <v>125</v>
      </c>
      <c r="M11" s="77">
        <f>H35</f>
        <v>34276</v>
      </c>
      <c r="N11" s="77">
        <f t="shared" ref="N11:O11" si="6">I35</f>
        <v>32002</v>
      </c>
      <c r="O11" s="77">
        <f t="shared" si="6"/>
        <v>66278</v>
      </c>
      <c r="Q11" s="78">
        <f t="shared" si="1"/>
        <v>2.4899319668610767E-2</v>
      </c>
      <c r="R11" s="79">
        <f t="shared" si="2"/>
        <v>-2.6668616991478742E-2</v>
      </c>
    </row>
    <row r="12" spans="1:21" x14ac:dyDescent="0.25">
      <c r="A12" t="s">
        <v>126</v>
      </c>
      <c r="B12" s="80">
        <v>5315</v>
      </c>
      <c r="C12" s="80">
        <v>5034</v>
      </c>
      <c r="D12" s="81">
        <v>10349</v>
      </c>
      <c r="L12" s="76" t="s">
        <v>127</v>
      </c>
      <c r="M12" s="77">
        <f>H40</f>
        <v>36228</v>
      </c>
      <c r="N12" s="77">
        <f t="shared" ref="N12:O12" si="7">I40</f>
        <v>34802</v>
      </c>
      <c r="O12" s="77">
        <f t="shared" si="7"/>
        <v>71030</v>
      </c>
      <c r="Q12" s="78">
        <f t="shared" si="1"/>
        <v>2.707787397996975E-2</v>
      </c>
      <c r="R12" s="79">
        <f t="shared" si="2"/>
        <v>-2.8187380568540431E-2</v>
      </c>
    </row>
    <row r="13" spans="1:21" x14ac:dyDescent="0.25">
      <c r="A13" t="s">
        <v>128</v>
      </c>
      <c r="B13" s="80">
        <v>5394</v>
      </c>
      <c r="C13" s="80">
        <v>5071</v>
      </c>
      <c r="D13" s="81">
        <v>10465</v>
      </c>
      <c r="L13" s="76" t="s">
        <v>129</v>
      </c>
      <c r="M13" s="77">
        <f>H45</f>
        <v>38893</v>
      </c>
      <c r="N13" s="77">
        <f t="shared" ref="N13:O13" si="8">I45</f>
        <v>38240</v>
      </c>
      <c r="O13" s="77">
        <f t="shared" si="8"/>
        <v>77133</v>
      </c>
      <c r="Q13" s="78">
        <f t="shared" si="1"/>
        <v>2.9752827452274099E-2</v>
      </c>
      <c r="R13" s="79">
        <f t="shared" si="2"/>
        <v>-3.0260897439887462E-2</v>
      </c>
    </row>
    <row r="14" spans="1:21" x14ac:dyDescent="0.25">
      <c r="A14" t="s">
        <v>130</v>
      </c>
      <c r="B14" s="80">
        <v>5652</v>
      </c>
      <c r="C14" s="80">
        <v>5377</v>
      </c>
      <c r="D14" s="81">
        <v>11029</v>
      </c>
      <c r="L14" s="76" t="s">
        <v>131</v>
      </c>
      <c r="M14" s="77">
        <f>H50</f>
        <v>44003</v>
      </c>
      <c r="N14" s="77">
        <f t="shared" ref="N14:O14" si="9">I50</f>
        <v>42952</v>
      </c>
      <c r="O14" s="77">
        <f t="shared" si="9"/>
        <v>86955</v>
      </c>
      <c r="Q14" s="78">
        <f t="shared" si="1"/>
        <v>3.3419023136246784E-2</v>
      </c>
      <c r="R14" s="79">
        <f t="shared" si="2"/>
        <v>-3.4236759058117607E-2</v>
      </c>
    </row>
    <row r="15" spans="1:21" x14ac:dyDescent="0.25">
      <c r="A15" t="s">
        <v>132</v>
      </c>
      <c r="B15" s="82">
        <v>5809</v>
      </c>
      <c r="C15" s="82">
        <v>5340</v>
      </c>
      <c r="D15" s="83">
        <v>11149</v>
      </c>
      <c r="G15" s="85" t="s">
        <v>117</v>
      </c>
      <c r="H15" s="19">
        <f>SUM(B11:B15)</f>
        <v>27411</v>
      </c>
      <c r="I15" s="19">
        <f>SUM(C11:C15)</f>
        <v>25729</v>
      </c>
      <c r="J15" s="19">
        <f>SUM(D11:D15)</f>
        <v>53140</v>
      </c>
      <c r="L15" s="76" t="s">
        <v>133</v>
      </c>
      <c r="M15" s="77">
        <f>H55</f>
        <v>48835</v>
      </c>
      <c r="N15" s="77">
        <f t="shared" ref="N15:O15" si="10">I55</f>
        <v>50047</v>
      </c>
      <c r="O15" s="77">
        <f t="shared" si="10"/>
        <v>98882</v>
      </c>
      <c r="Q15" s="87">
        <f t="shared" si="1"/>
        <v>3.8939324150208204E-2</v>
      </c>
      <c r="R15" s="79">
        <f t="shared" si="2"/>
        <v>-3.7996321355434251E-2</v>
      </c>
    </row>
    <row r="16" spans="1:21" x14ac:dyDescent="0.25">
      <c r="A16" t="s">
        <v>134</v>
      </c>
      <c r="B16" s="74">
        <v>5898</v>
      </c>
      <c r="C16" s="74">
        <v>5596</v>
      </c>
      <c r="D16" s="75">
        <v>11494</v>
      </c>
      <c r="L16" s="76" t="s">
        <v>135</v>
      </c>
      <c r="M16" s="77">
        <f>H60</f>
        <v>51094</v>
      </c>
      <c r="N16" s="77">
        <f t="shared" ref="N16:O16" si="11">I60</f>
        <v>52726</v>
      </c>
      <c r="O16" s="77">
        <f t="shared" si="11"/>
        <v>103820</v>
      </c>
      <c r="P16">
        <f>O16/O27*100</f>
        <v>8.0777681644746266</v>
      </c>
      <c r="Q16" s="79">
        <f>N16/$O$27</f>
        <v>4.1023733793112034E-2</v>
      </c>
      <c r="R16" s="79">
        <f>M16/$O$27*-1</f>
        <v>-3.9753947851634226E-2</v>
      </c>
    </row>
    <row r="17" spans="1:19" x14ac:dyDescent="0.25">
      <c r="A17" t="s">
        <v>136</v>
      </c>
      <c r="B17" s="80">
        <v>5853</v>
      </c>
      <c r="C17" s="80">
        <v>5467</v>
      </c>
      <c r="D17" s="81">
        <v>11320</v>
      </c>
      <c r="L17" s="76" t="s">
        <v>137</v>
      </c>
      <c r="M17" s="77">
        <f>H65</f>
        <v>49085</v>
      </c>
      <c r="N17" s="77">
        <f t="shared" ref="N17:O17" si="12">I65</f>
        <v>51433</v>
      </c>
      <c r="O17" s="77">
        <f t="shared" si="12"/>
        <v>100518</v>
      </c>
      <c r="Q17" s="79">
        <f t="shared" si="1"/>
        <v>4.0017708534330905E-2</v>
      </c>
      <c r="R17" s="79">
        <f t="shared" si="2"/>
        <v>-3.8190835133234159E-2</v>
      </c>
    </row>
    <row r="18" spans="1:19" x14ac:dyDescent="0.25">
      <c r="A18" t="s">
        <v>138</v>
      </c>
      <c r="B18" s="80">
        <v>6022</v>
      </c>
      <c r="C18" s="80">
        <v>5680</v>
      </c>
      <c r="D18" s="81">
        <v>11702</v>
      </c>
      <c r="L18" s="76" t="s">
        <v>139</v>
      </c>
      <c r="M18" s="77">
        <f>H70</f>
        <v>42864</v>
      </c>
      <c r="N18" s="77">
        <f t="shared" ref="N18" si="13">I70</f>
        <v>45985</v>
      </c>
      <c r="O18" s="77">
        <f>J70</f>
        <v>88849</v>
      </c>
      <c r="Q18" s="79">
        <f t="shared" si="1"/>
        <v>3.5778864288515282E-2</v>
      </c>
      <c r="R18" s="79">
        <f t="shared" si="2"/>
        <v>-3.335055428646122E-2</v>
      </c>
    </row>
    <row r="19" spans="1:19" x14ac:dyDescent="0.25">
      <c r="A19" t="s">
        <v>140</v>
      </c>
      <c r="B19" s="80">
        <v>5878</v>
      </c>
      <c r="C19" s="80">
        <v>5635</v>
      </c>
      <c r="D19" s="81">
        <v>11513</v>
      </c>
      <c r="L19" s="76" t="s">
        <v>141</v>
      </c>
      <c r="M19" s="77">
        <f>H75</f>
        <v>38115</v>
      </c>
      <c r="N19" s="77">
        <f t="shared" ref="N19:O19" si="14">I75</f>
        <v>41959</v>
      </c>
      <c r="O19" s="77">
        <f t="shared" si="14"/>
        <v>80074</v>
      </c>
      <c r="Q19" s="79">
        <f t="shared" si="1"/>
        <v>3.2646414410825546E-2</v>
      </c>
      <c r="R19" s="79">
        <f t="shared" si="2"/>
        <v>-2.9655570563374145E-2</v>
      </c>
    </row>
    <row r="20" spans="1:19" x14ac:dyDescent="0.25">
      <c r="A20" t="s">
        <v>142</v>
      </c>
      <c r="B20" s="82">
        <v>5884</v>
      </c>
      <c r="C20" s="82">
        <v>5503</v>
      </c>
      <c r="D20" s="83">
        <v>11387</v>
      </c>
      <c r="G20" s="85" t="s">
        <v>119</v>
      </c>
      <c r="H20" s="19">
        <f>SUM(B16:B20)</f>
        <v>29535</v>
      </c>
      <c r="I20" s="19">
        <f>SUM(C16:C20)</f>
        <v>27881</v>
      </c>
      <c r="J20" s="19">
        <f>SUM(D16:D20)</f>
        <v>57416</v>
      </c>
      <c r="L20" s="76" t="s">
        <v>143</v>
      </c>
      <c r="M20" s="77">
        <f>H80</f>
        <v>36687</v>
      </c>
      <c r="N20" s="77">
        <f t="shared" ref="N20:O20" si="15">I80</f>
        <v>40801</v>
      </c>
      <c r="O20" s="77">
        <f t="shared" si="15"/>
        <v>77488</v>
      </c>
      <c r="Q20" s="79">
        <f t="shared" si="1"/>
        <v>3.1745426592056369E-2</v>
      </c>
      <c r="R20" s="79">
        <f t="shared" si="2"/>
        <v>-2.8544507864581063E-2</v>
      </c>
    </row>
    <row r="21" spans="1:19" x14ac:dyDescent="0.25">
      <c r="A21" t="s">
        <v>144</v>
      </c>
      <c r="B21" s="74">
        <v>5869</v>
      </c>
      <c r="C21" s="74">
        <v>5652</v>
      </c>
      <c r="D21" s="75">
        <v>11521</v>
      </c>
      <c r="L21" s="76" t="s">
        <v>145</v>
      </c>
      <c r="M21" s="77">
        <f>H85</f>
        <v>24715</v>
      </c>
      <c r="N21" s="77">
        <f t="shared" ref="N21:O21" si="16">I85</f>
        <v>29418</v>
      </c>
      <c r="O21" s="77">
        <f t="shared" si="16"/>
        <v>54133</v>
      </c>
      <c r="Q21" s="79">
        <f t="shared" si="1"/>
        <v>2.2888825261270906E-2</v>
      </c>
      <c r="R21" s="79">
        <f t="shared" si="2"/>
        <v>-1.9229632073299016E-2</v>
      </c>
      <c r="S21">
        <f>O21/O27*100</f>
        <v>4.2118457334569923</v>
      </c>
    </row>
    <row r="22" spans="1:19" x14ac:dyDescent="0.25">
      <c r="A22" t="s">
        <v>146</v>
      </c>
      <c r="B22" s="80">
        <v>6051</v>
      </c>
      <c r="C22" s="80">
        <v>5572</v>
      </c>
      <c r="D22" s="81">
        <v>11623</v>
      </c>
      <c r="L22" s="76" t="s">
        <v>147</v>
      </c>
      <c r="M22" s="77">
        <f>H90</f>
        <v>21932</v>
      </c>
      <c r="N22" s="77">
        <f t="shared" ref="N22:O22" si="17">I90</f>
        <v>29339</v>
      </c>
      <c r="O22" s="77">
        <f t="shared" si="17"/>
        <v>51271</v>
      </c>
      <c r="Q22" s="79">
        <f t="shared" si="1"/>
        <v>2.2827358907486134E-2</v>
      </c>
      <c r="R22" s="79">
        <f t="shared" si="2"/>
        <v>-1.7064304698830426E-2</v>
      </c>
    </row>
    <row r="23" spans="1:19" x14ac:dyDescent="0.25">
      <c r="A23" t="s">
        <v>148</v>
      </c>
      <c r="B23" s="80">
        <v>5979</v>
      </c>
      <c r="C23" s="80">
        <v>5551</v>
      </c>
      <c r="D23" s="81">
        <v>11530</v>
      </c>
      <c r="L23" s="76" t="s">
        <v>149</v>
      </c>
      <c r="M23" s="77">
        <f>H95</f>
        <v>12544</v>
      </c>
      <c r="N23" s="77">
        <f t="shared" ref="N23:O23" si="18">I95</f>
        <v>20907</v>
      </c>
      <c r="O23" s="77">
        <f t="shared" si="18"/>
        <v>33451</v>
      </c>
      <c r="Q23" s="79">
        <f t="shared" si="1"/>
        <v>1.6266798209850799E-2</v>
      </c>
      <c r="R23" s="79">
        <f t="shared" si="2"/>
        <v>-9.7599233148882407E-3</v>
      </c>
    </row>
    <row r="24" spans="1:19" x14ac:dyDescent="0.25">
      <c r="A24" t="s">
        <v>150</v>
      </c>
      <c r="B24" s="80">
        <v>5977</v>
      </c>
      <c r="C24" s="80">
        <v>5464</v>
      </c>
      <c r="D24" s="81">
        <v>11441</v>
      </c>
      <c r="L24" s="76" t="s">
        <v>151</v>
      </c>
      <c r="M24" s="77">
        <f>H100</f>
        <v>4875</v>
      </c>
      <c r="N24" s="77">
        <f t="shared" ref="N24:O24" si="19">I100</f>
        <v>10820</v>
      </c>
      <c r="O24" s="77">
        <f t="shared" si="19"/>
        <v>15695</v>
      </c>
      <c r="Q24" s="79">
        <f t="shared" si="1"/>
        <v>8.4185563031800668E-3</v>
      </c>
      <c r="R24" s="79">
        <f t="shared" si="2"/>
        <v>-3.7930186670982278E-3</v>
      </c>
    </row>
    <row r="25" spans="1:19" x14ac:dyDescent="0.25">
      <c r="A25" t="s">
        <v>152</v>
      </c>
      <c r="B25" s="80">
        <v>6099</v>
      </c>
      <c r="C25" s="80">
        <v>5714</v>
      </c>
      <c r="D25" s="81">
        <v>11813</v>
      </c>
      <c r="G25" s="85" t="s">
        <v>121</v>
      </c>
      <c r="H25" s="19">
        <f>SUM(B21:B25)</f>
        <v>29975</v>
      </c>
      <c r="I25" s="19">
        <f>SUM(C21:C25)</f>
        <v>27953</v>
      </c>
      <c r="J25" s="19">
        <f>SUM(D21:D25)</f>
        <v>57928</v>
      </c>
      <c r="L25" s="76" t="s">
        <v>153</v>
      </c>
      <c r="M25" s="77">
        <f>H105</f>
        <v>985</v>
      </c>
      <c r="N25" s="77">
        <f t="shared" ref="N25:O26" si="20">I105</f>
        <v>3119</v>
      </c>
      <c r="O25" s="77">
        <f t="shared" si="20"/>
        <v>4104</v>
      </c>
      <c r="Q25" s="79">
        <f t="shared" si="1"/>
        <v>2.4267538918316661E-3</v>
      </c>
      <c r="R25" s="79">
        <f t="shared" si="2"/>
        <v>-7.663842845316419E-4</v>
      </c>
    </row>
    <row r="26" spans="1:19" x14ac:dyDescent="0.25">
      <c r="A26" t="s">
        <v>154</v>
      </c>
      <c r="B26" s="74">
        <v>6433</v>
      </c>
      <c r="C26" s="74">
        <v>5673</v>
      </c>
      <c r="D26" s="75">
        <v>12106</v>
      </c>
      <c r="L26" s="76" t="s">
        <v>155</v>
      </c>
      <c r="M26" s="77">
        <f>H106</f>
        <v>92</v>
      </c>
      <c r="N26" s="77">
        <f t="shared" si="20"/>
        <v>395</v>
      </c>
      <c r="O26" s="77">
        <f>J106</f>
        <v>487</v>
      </c>
      <c r="Q26" s="79">
        <f t="shared" si="1"/>
        <v>3.0733176892385643E-4</v>
      </c>
      <c r="R26" s="79">
        <f t="shared" si="2"/>
        <v>-7.1581070230366557E-5</v>
      </c>
    </row>
    <row r="27" spans="1:19" x14ac:dyDescent="0.25">
      <c r="A27" t="s">
        <v>156</v>
      </c>
      <c r="B27" s="80">
        <v>6317</v>
      </c>
      <c r="C27" s="80">
        <v>5726</v>
      </c>
      <c r="D27" s="81">
        <v>12043</v>
      </c>
      <c r="L27" s="76"/>
      <c r="M27" s="86">
        <f>SUM(M6:M26)</f>
        <v>627509</v>
      </c>
      <c r="N27" s="86">
        <f t="shared" ref="N27:O27" si="21">SUM(N6:N26)</f>
        <v>657747</v>
      </c>
      <c r="O27" s="86">
        <f t="shared" si="21"/>
        <v>1285256</v>
      </c>
      <c r="Q27" s="79">
        <f t="shared" si="1"/>
        <v>0.51176341522622726</v>
      </c>
      <c r="R27" s="79">
        <f>M27/$O$27*-1</f>
        <v>-0.48823658477377269</v>
      </c>
    </row>
    <row r="28" spans="1:19" x14ac:dyDescent="0.25">
      <c r="A28" t="s">
        <v>157</v>
      </c>
      <c r="B28" s="80">
        <v>6463</v>
      </c>
      <c r="C28" s="80">
        <v>5955</v>
      </c>
      <c r="D28" s="81">
        <v>12418</v>
      </c>
      <c r="L28" s="76"/>
      <c r="M28" s="77"/>
      <c r="N28" s="77"/>
      <c r="O28" s="77"/>
      <c r="R28" s="79"/>
    </row>
    <row r="29" spans="1:19" x14ac:dyDescent="0.25">
      <c r="A29" t="s">
        <v>158</v>
      </c>
      <c r="B29" s="80">
        <v>6536</v>
      </c>
      <c r="C29" s="80">
        <v>5836</v>
      </c>
      <c r="D29" s="81">
        <v>12372</v>
      </c>
      <c r="L29" s="76"/>
      <c r="M29" s="77"/>
      <c r="N29" s="77"/>
      <c r="O29" s="77"/>
    </row>
    <row r="30" spans="1:19" x14ac:dyDescent="0.25">
      <c r="A30" t="s">
        <v>159</v>
      </c>
      <c r="B30" s="82">
        <v>6472</v>
      </c>
      <c r="C30" s="82">
        <v>6106</v>
      </c>
      <c r="D30" s="83">
        <v>12578</v>
      </c>
      <c r="G30" s="85" t="s">
        <v>123</v>
      </c>
      <c r="H30" s="19">
        <f>SUM(B26:B30)</f>
        <v>32221</v>
      </c>
      <c r="I30" s="19">
        <f>SUM(C26:C30)</f>
        <v>29296</v>
      </c>
      <c r="J30" s="19">
        <f>SUM(D26:D30)</f>
        <v>61517</v>
      </c>
    </row>
    <row r="31" spans="1:19" x14ac:dyDescent="0.25">
      <c r="A31" t="s">
        <v>160</v>
      </c>
      <c r="B31" s="74">
        <v>6566</v>
      </c>
      <c r="C31" s="74">
        <v>5940</v>
      </c>
      <c r="D31" s="75">
        <v>12506</v>
      </c>
      <c r="L31" s="76"/>
      <c r="M31" s="77"/>
      <c r="N31" s="77"/>
      <c r="O31" s="77"/>
    </row>
    <row r="32" spans="1:19" x14ac:dyDescent="0.25">
      <c r="A32" t="s">
        <v>161</v>
      </c>
      <c r="B32" s="80">
        <v>6631</v>
      </c>
      <c r="C32" s="80">
        <v>6286</v>
      </c>
      <c r="D32" s="81">
        <v>12917</v>
      </c>
      <c r="L32" s="76"/>
      <c r="M32" s="77"/>
      <c r="N32" s="77"/>
      <c r="O32" s="77"/>
    </row>
    <row r="33" spans="1:15" x14ac:dyDescent="0.25">
      <c r="A33" t="s">
        <v>162</v>
      </c>
      <c r="B33" s="80">
        <v>6880</v>
      </c>
      <c r="C33" s="80">
        <v>6396</v>
      </c>
      <c r="D33" s="81">
        <v>13276</v>
      </c>
      <c r="L33" s="76"/>
      <c r="M33" s="77"/>
      <c r="N33" s="77"/>
      <c r="O33" s="77"/>
    </row>
    <row r="34" spans="1:15" x14ac:dyDescent="0.25">
      <c r="A34" t="s">
        <v>163</v>
      </c>
      <c r="B34" s="80">
        <v>7123</v>
      </c>
      <c r="C34" s="80">
        <v>6674</v>
      </c>
      <c r="D34" s="81">
        <v>13797</v>
      </c>
      <c r="L34" s="76"/>
      <c r="M34" s="77"/>
      <c r="N34" s="77"/>
      <c r="O34" s="77"/>
    </row>
    <row r="35" spans="1:15" x14ac:dyDescent="0.25">
      <c r="A35" t="s">
        <v>164</v>
      </c>
      <c r="B35" s="82">
        <v>7076</v>
      </c>
      <c r="C35" s="82">
        <v>6706</v>
      </c>
      <c r="D35" s="83">
        <v>13782</v>
      </c>
      <c r="G35" s="85" t="s">
        <v>125</v>
      </c>
      <c r="H35" s="19">
        <f>SUM(B31:B35)</f>
        <v>34276</v>
      </c>
      <c r="I35" s="19">
        <f>SUM(C31:C35)</f>
        <v>32002</v>
      </c>
      <c r="J35" s="19">
        <f>SUM(D31:D35)</f>
        <v>66278</v>
      </c>
    </row>
    <row r="36" spans="1:15" x14ac:dyDescent="0.25">
      <c r="A36" t="s">
        <v>165</v>
      </c>
      <c r="B36" s="74">
        <v>7164</v>
      </c>
      <c r="C36" s="74">
        <v>6844</v>
      </c>
      <c r="D36" s="75">
        <v>14008</v>
      </c>
      <c r="L36" s="76"/>
      <c r="M36" s="77"/>
      <c r="N36" s="77"/>
      <c r="O36" s="77"/>
    </row>
    <row r="37" spans="1:15" x14ac:dyDescent="0.25">
      <c r="A37" t="s">
        <v>166</v>
      </c>
      <c r="B37" s="80">
        <v>7265</v>
      </c>
      <c r="C37" s="80">
        <v>6770</v>
      </c>
      <c r="D37" s="81">
        <v>14035</v>
      </c>
      <c r="L37" s="76"/>
      <c r="M37" s="77"/>
      <c r="N37" s="77"/>
      <c r="O37" s="77"/>
    </row>
    <row r="38" spans="1:15" x14ac:dyDescent="0.25">
      <c r="A38" t="s">
        <v>167</v>
      </c>
      <c r="B38" s="80">
        <v>7340</v>
      </c>
      <c r="C38" s="80">
        <v>7018</v>
      </c>
      <c r="D38" s="81">
        <v>14358</v>
      </c>
      <c r="L38" s="76"/>
      <c r="M38" s="77"/>
      <c r="N38" s="77"/>
      <c r="O38" s="77"/>
    </row>
    <row r="39" spans="1:15" x14ac:dyDescent="0.25">
      <c r="A39" t="s">
        <v>168</v>
      </c>
      <c r="B39" s="80">
        <v>7121</v>
      </c>
      <c r="C39" s="80">
        <v>6997</v>
      </c>
      <c r="D39" s="81">
        <v>14118</v>
      </c>
      <c r="L39" s="76"/>
      <c r="M39" s="77"/>
      <c r="N39" s="77"/>
      <c r="O39" s="77"/>
    </row>
    <row r="40" spans="1:15" x14ac:dyDescent="0.25">
      <c r="A40" t="s">
        <v>169</v>
      </c>
      <c r="B40" s="82">
        <v>7338</v>
      </c>
      <c r="C40" s="82">
        <v>7173</v>
      </c>
      <c r="D40" s="83">
        <v>14511</v>
      </c>
      <c r="G40" s="85" t="s">
        <v>127</v>
      </c>
      <c r="H40" s="19">
        <f>SUM(B36:B40)</f>
        <v>36228</v>
      </c>
      <c r="I40" s="19">
        <f>SUM(C36:C40)</f>
        <v>34802</v>
      </c>
      <c r="J40" s="19">
        <f>SUM(D36:D40)</f>
        <v>71030</v>
      </c>
    </row>
    <row r="41" spans="1:15" x14ac:dyDescent="0.25">
      <c r="A41" t="s">
        <v>170</v>
      </c>
      <c r="B41" s="74">
        <v>7541</v>
      </c>
      <c r="C41" s="74">
        <v>7432</v>
      </c>
      <c r="D41" s="75">
        <v>14973</v>
      </c>
      <c r="L41" s="76"/>
      <c r="M41" s="77"/>
      <c r="N41" s="77"/>
      <c r="O41" s="77"/>
    </row>
    <row r="42" spans="1:15" x14ac:dyDescent="0.25">
      <c r="A42" t="s">
        <v>171</v>
      </c>
      <c r="B42" s="80">
        <v>7735</v>
      </c>
      <c r="C42" s="80">
        <v>7481</v>
      </c>
      <c r="D42" s="81">
        <v>15216</v>
      </c>
      <c r="L42" s="76"/>
      <c r="M42" s="77"/>
      <c r="N42" s="77"/>
      <c r="O42" s="77"/>
    </row>
    <row r="43" spans="1:15" x14ac:dyDescent="0.25">
      <c r="A43" t="s">
        <v>172</v>
      </c>
      <c r="B43" s="80">
        <v>7710</v>
      </c>
      <c r="C43" s="80">
        <v>7475</v>
      </c>
      <c r="D43" s="81">
        <v>15185</v>
      </c>
      <c r="L43" s="76"/>
      <c r="M43" s="77"/>
      <c r="N43" s="77"/>
      <c r="O43" s="77"/>
    </row>
    <row r="44" spans="1:15" x14ac:dyDescent="0.25">
      <c r="A44" t="s">
        <v>173</v>
      </c>
      <c r="B44" s="80">
        <v>7935</v>
      </c>
      <c r="C44" s="80">
        <v>7984</v>
      </c>
      <c r="D44" s="81">
        <v>15919</v>
      </c>
      <c r="L44" s="76"/>
      <c r="M44" s="77"/>
      <c r="N44" s="77"/>
      <c r="O44" s="77"/>
    </row>
    <row r="45" spans="1:15" x14ac:dyDescent="0.25">
      <c r="A45" t="s">
        <v>174</v>
      </c>
      <c r="B45" s="82">
        <v>7972</v>
      </c>
      <c r="C45" s="82">
        <v>7868</v>
      </c>
      <c r="D45" s="83">
        <v>15840</v>
      </c>
      <c r="G45" s="85" t="s">
        <v>129</v>
      </c>
      <c r="H45" s="19">
        <f>SUM(B41:B45)</f>
        <v>38893</v>
      </c>
      <c r="I45" s="19">
        <f>SUM(C41:C45)</f>
        <v>38240</v>
      </c>
      <c r="J45" s="19">
        <f>SUM(D41:D45)</f>
        <v>77133</v>
      </c>
    </row>
    <row r="46" spans="1:15" x14ac:dyDescent="0.25">
      <c r="A46" t="s">
        <v>175</v>
      </c>
      <c r="B46" s="74">
        <v>8315</v>
      </c>
      <c r="C46" s="74">
        <v>8007</v>
      </c>
      <c r="D46" s="75">
        <v>16322</v>
      </c>
      <c r="L46" s="76"/>
      <c r="M46" s="77"/>
      <c r="N46" s="77"/>
      <c r="O46" s="77"/>
    </row>
    <row r="47" spans="1:15" x14ac:dyDescent="0.25">
      <c r="A47" t="s">
        <v>176</v>
      </c>
      <c r="B47" s="80">
        <v>8542</v>
      </c>
      <c r="C47" s="80">
        <v>8378</v>
      </c>
      <c r="D47" s="81">
        <v>16920</v>
      </c>
      <c r="L47" s="76"/>
      <c r="M47" s="77"/>
      <c r="N47" s="77"/>
      <c r="O47" s="77"/>
    </row>
    <row r="48" spans="1:15" x14ac:dyDescent="0.25">
      <c r="A48" t="s">
        <v>177</v>
      </c>
      <c r="B48" s="80">
        <v>8910</v>
      </c>
      <c r="C48" s="80">
        <v>8655</v>
      </c>
      <c r="D48" s="81">
        <v>17565</v>
      </c>
      <c r="L48" s="76"/>
      <c r="M48" s="77"/>
      <c r="N48" s="77"/>
      <c r="O48" s="77"/>
    </row>
    <row r="49" spans="1:15" x14ac:dyDescent="0.25">
      <c r="A49" t="s">
        <v>178</v>
      </c>
      <c r="B49" s="80">
        <v>8958</v>
      </c>
      <c r="C49" s="80">
        <v>8752</v>
      </c>
      <c r="D49" s="81">
        <v>17710</v>
      </c>
      <c r="L49" s="76"/>
      <c r="M49" s="77"/>
      <c r="N49" s="77"/>
      <c r="O49" s="77"/>
    </row>
    <row r="50" spans="1:15" x14ac:dyDescent="0.25">
      <c r="A50" t="s">
        <v>179</v>
      </c>
      <c r="B50" s="82">
        <v>9278</v>
      </c>
      <c r="C50" s="82">
        <v>9160</v>
      </c>
      <c r="D50" s="83">
        <v>18438</v>
      </c>
      <c r="G50" s="85" t="s">
        <v>131</v>
      </c>
      <c r="H50" s="19">
        <f>SUM(B46:B50)</f>
        <v>44003</v>
      </c>
      <c r="I50" s="19">
        <f>SUM(C46:C50)</f>
        <v>42952</v>
      </c>
      <c r="J50" s="19">
        <f>SUM(D46:D50)</f>
        <v>86955</v>
      </c>
    </row>
    <row r="51" spans="1:15" x14ac:dyDescent="0.25">
      <c r="A51" t="s">
        <v>180</v>
      </c>
      <c r="B51" s="74">
        <v>9323</v>
      </c>
      <c r="C51" s="74">
        <v>9615</v>
      </c>
      <c r="D51" s="75">
        <v>18938</v>
      </c>
      <c r="L51" s="76"/>
      <c r="M51" s="77"/>
      <c r="N51" s="77"/>
      <c r="O51" s="77"/>
    </row>
    <row r="52" spans="1:15" x14ac:dyDescent="0.25">
      <c r="A52" t="s">
        <v>181</v>
      </c>
      <c r="B52" s="80">
        <v>9915</v>
      </c>
      <c r="C52" s="80">
        <v>9841</v>
      </c>
      <c r="D52" s="81">
        <v>19756</v>
      </c>
      <c r="L52" s="76"/>
      <c r="M52" s="77"/>
      <c r="N52" s="77"/>
      <c r="O52" s="77"/>
    </row>
    <row r="53" spans="1:15" x14ac:dyDescent="0.25">
      <c r="A53" t="s">
        <v>182</v>
      </c>
      <c r="B53" s="80">
        <v>9626</v>
      </c>
      <c r="C53" s="80">
        <v>9929</v>
      </c>
      <c r="D53" s="81">
        <v>19555</v>
      </c>
      <c r="L53" s="76"/>
      <c r="M53" s="77"/>
      <c r="N53" s="77"/>
      <c r="O53" s="77"/>
    </row>
    <row r="54" spans="1:15" x14ac:dyDescent="0.25">
      <c r="A54" t="s">
        <v>183</v>
      </c>
      <c r="B54" s="80">
        <v>9966</v>
      </c>
      <c r="C54" s="80">
        <v>10179</v>
      </c>
      <c r="D54" s="81">
        <v>20145</v>
      </c>
      <c r="L54" s="76"/>
      <c r="M54" s="77"/>
      <c r="N54" s="77"/>
      <c r="O54" s="77"/>
    </row>
    <row r="55" spans="1:15" x14ac:dyDescent="0.25">
      <c r="A55" t="s">
        <v>184</v>
      </c>
      <c r="B55" s="82">
        <v>10005</v>
      </c>
      <c r="C55" s="82">
        <v>10483</v>
      </c>
      <c r="D55" s="83">
        <v>20488</v>
      </c>
      <c r="G55" s="85" t="s">
        <v>133</v>
      </c>
      <c r="H55" s="19">
        <f>SUM(B51:B55)</f>
        <v>48835</v>
      </c>
      <c r="I55" s="19">
        <f>SUM(C51:C55)</f>
        <v>50047</v>
      </c>
      <c r="J55" s="19">
        <f>SUM(D51:D55)</f>
        <v>98882</v>
      </c>
    </row>
    <row r="56" spans="1:15" x14ac:dyDescent="0.25">
      <c r="A56" t="s">
        <v>185</v>
      </c>
      <c r="B56" s="74">
        <v>9885</v>
      </c>
      <c r="C56" s="74">
        <v>10203</v>
      </c>
      <c r="D56" s="75">
        <v>20088</v>
      </c>
      <c r="L56" s="76"/>
      <c r="M56" s="77"/>
      <c r="N56" s="77"/>
      <c r="O56" s="77"/>
    </row>
    <row r="57" spans="1:15" x14ac:dyDescent="0.25">
      <c r="A57" t="s">
        <v>186</v>
      </c>
      <c r="B57" s="80">
        <v>10361</v>
      </c>
      <c r="C57" s="80">
        <v>10599</v>
      </c>
      <c r="D57" s="81">
        <v>20960</v>
      </c>
      <c r="L57" s="76"/>
      <c r="M57" s="77"/>
      <c r="N57" s="77"/>
      <c r="O57" s="77"/>
    </row>
    <row r="58" spans="1:15" x14ac:dyDescent="0.25">
      <c r="A58" t="s">
        <v>187</v>
      </c>
      <c r="B58" s="80">
        <v>10257</v>
      </c>
      <c r="C58" s="80">
        <v>10501</v>
      </c>
      <c r="D58" s="81">
        <v>20758</v>
      </c>
      <c r="L58" s="76"/>
      <c r="M58" s="77"/>
      <c r="N58" s="77"/>
      <c r="O58" s="77"/>
    </row>
    <row r="59" spans="1:15" x14ac:dyDescent="0.25">
      <c r="A59" t="s">
        <v>188</v>
      </c>
      <c r="B59" s="80">
        <v>10215</v>
      </c>
      <c r="C59" s="80">
        <v>10698</v>
      </c>
      <c r="D59" s="81">
        <v>20913</v>
      </c>
      <c r="L59" s="76"/>
      <c r="M59" s="77"/>
      <c r="N59" s="77"/>
      <c r="O59" s="77"/>
    </row>
    <row r="60" spans="1:15" x14ac:dyDescent="0.25">
      <c r="A60" t="s">
        <v>189</v>
      </c>
      <c r="B60" s="82">
        <v>10376</v>
      </c>
      <c r="C60" s="82">
        <v>10725</v>
      </c>
      <c r="D60" s="83">
        <v>21101</v>
      </c>
      <c r="G60" s="85" t="s">
        <v>135</v>
      </c>
      <c r="H60" s="19">
        <f>SUM(B56:B60)</f>
        <v>51094</v>
      </c>
      <c r="I60" s="19">
        <f>SUM(C56:C60)</f>
        <v>52726</v>
      </c>
      <c r="J60" s="19">
        <f>SUM(D56:D60)</f>
        <v>103820</v>
      </c>
    </row>
    <row r="61" spans="1:15" x14ac:dyDescent="0.25">
      <c r="A61" t="s">
        <v>190</v>
      </c>
      <c r="B61" s="74">
        <v>10367</v>
      </c>
      <c r="C61" s="74">
        <v>10752</v>
      </c>
      <c r="D61" s="75">
        <v>21119</v>
      </c>
      <c r="L61" s="76"/>
      <c r="M61" s="77"/>
      <c r="N61" s="77"/>
      <c r="O61" s="77"/>
    </row>
    <row r="62" spans="1:15" x14ac:dyDescent="0.25">
      <c r="A62" t="s">
        <v>191</v>
      </c>
      <c r="B62" s="80">
        <v>10533</v>
      </c>
      <c r="C62" s="80">
        <v>10693</v>
      </c>
      <c r="D62" s="81">
        <v>21226</v>
      </c>
      <c r="L62" s="76"/>
      <c r="M62" s="77"/>
      <c r="N62" s="77"/>
      <c r="O62" s="77"/>
    </row>
    <row r="63" spans="1:15" x14ac:dyDescent="0.25">
      <c r="A63" t="s">
        <v>192</v>
      </c>
      <c r="B63" s="80">
        <v>9755</v>
      </c>
      <c r="C63" s="80">
        <v>10223</v>
      </c>
      <c r="D63" s="81">
        <v>19978</v>
      </c>
      <c r="L63" s="76"/>
      <c r="M63" s="77"/>
      <c r="N63" s="77"/>
      <c r="O63" s="77"/>
    </row>
    <row r="64" spans="1:15" x14ac:dyDescent="0.25">
      <c r="A64" t="s">
        <v>193</v>
      </c>
      <c r="B64" s="80">
        <v>9396</v>
      </c>
      <c r="C64" s="80">
        <v>9879</v>
      </c>
      <c r="D64" s="81">
        <v>19275</v>
      </c>
      <c r="L64" s="76"/>
      <c r="M64" s="77"/>
      <c r="N64" s="77"/>
      <c r="O64" s="77"/>
    </row>
    <row r="65" spans="1:15" x14ac:dyDescent="0.25">
      <c r="A65" t="s">
        <v>194</v>
      </c>
      <c r="B65" s="80">
        <v>9034</v>
      </c>
      <c r="C65" s="80">
        <v>9886</v>
      </c>
      <c r="D65" s="81">
        <v>18920</v>
      </c>
      <c r="G65" s="85" t="s">
        <v>137</v>
      </c>
      <c r="H65" s="19">
        <f>SUM(B61:B65)</f>
        <v>49085</v>
      </c>
      <c r="I65" s="19">
        <f>SUM(C61:C65)</f>
        <v>51433</v>
      </c>
      <c r="J65" s="19">
        <f>SUM(D61:D65)</f>
        <v>100518</v>
      </c>
    </row>
    <row r="66" spans="1:15" x14ac:dyDescent="0.25">
      <c r="A66" t="s">
        <v>195</v>
      </c>
      <c r="B66" s="74">
        <v>8932</v>
      </c>
      <c r="C66" s="74">
        <v>9660</v>
      </c>
      <c r="D66" s="75">
        <v>18592</v>
      </c>
      <c r="L66" s="76"/>
      <c r="M66" s="77"/>
      <c r="N66" s="77"/>
      <c r="O66" s="77"/>
    </row>
    <row r="67" spans="1:15" x14ac:dyDescent="0.25">
      <c r="A67" t="s">
        <v>196</v>
      </c>
      <c r="B67" s="80">
        <v>8787</v>
      </c>
      <c r="C67" s="80">
        <v>9513</v>
      </c>
      <c r="D67" s="81">
        <v>18300</v>
      </c>
      <c r="L67" s="76"/>
      <c r="M67" s="77"/>
      <c r="N67" s="77"/>
      <c r="O67" s="77"/>
    </row>
    <row r="68" spans="1:15" x14ac:dyDescent="0.25">
      <c r="A68" t="s">
        <v>197</v>
      </c>
      <c r="B68" s="80">
        <v>8445</v>
      </c>
      <c r="C68" s="80">
        <v>9118</v>
      </c>
      <c r="D68" s="81">
        <v>17563</v>
      </c>
      <c r="L68" s="76"/>
      <c r="M68" s="77"/>
      <c r="N68" s="77"/>
      <c r="O68" s="77"/>
    </row>
    <row r="69" spans="1:15" x14ac:dyDescent="0.25">
      <c r="A69" t="s">
        <v>198</v>
      </c>
      <c r="B69" s="80">
        <v>8372</v>
      </c>
      <c r="C69" s="80">
        <v>8996</v>
      </c>
      <c r="D69" s="81">
        <v>17368</v>
      </c>
      <c r="L69" s="76"/>
      <c r="M69" s="77"/>
      <c r="N69" s="77"/>
      <c r="O69" s="77"/>
    </row>
    <row r="70" spans="1:15" x14ac:dyDescent="0.25">
      <c r="A70" t="s">
        <v>199</v>
      </c>
      <c r="B70" s="82">
        <v>8328</v>
      </c>
      <c r="C70" s="82">
        <v>8698</v>
      </c>
      <c r="D70" s="83">
        <v>17026</v>
      </c>
      <c r="G70" s="85" t="s">
        <v>139</v>
      </c>
      <c r="H70" s="19">
        <f>SUM(B66:B70)</f>
        <v>42864</v>
      </c>
      <c r="I70" s="19">
        <f>SUM(C66:C70)</f>
        <v>45985</v>
      </c>
      <c r="J70" s="19">
        <f>SUM(D66:D70)</f>
        <v>88849</v>
      </c>
    </row>
    <row r="71" spans="1:15" x14ac:dyDescent="0.25">
      <c r="A71" t="s">
        <v>200</v>
      </c>
      <c r="B71" s="74">
        <v>8117</v>
      </c>
      <c r="C71" s="74">
        <v>8889</v>
      </c>
      <c r="D71" s="75">
        <v>17006</v>
      </c>
      <c r="L71" s="76"/>
      <c r="M71" s="77"/>
      <c r="N71" s="77"/>
      <c r="O71" s="77"/>
    </row>
    <row r="72" spans="1:15" x14ac:dyDescent="0.25">
      <c r="A72" t="s">
        <v>201</v>
      </c>
      <c r="B72" s="80">
        <v>7948</v>
      </c>
      <c r="C72" s="80">
        <v>8683</v>
      </c>
      <c r="D72" s="81">
        <v>16631</v>
      </c>
      <c r="L72" s="76"/>
      <c r="M72" s="77"/>
      <c r="N72" s="77"/>
      <c r="O72" s="77"/>
    </row>
    <row r="73" spans="1:15" x14ac:dyDescent="0.25">
      <c r="A73" t="s">
        <v>202</v>
      </c>
      <c r="B73" s="80">
        <v>7442</v>
      </c>
      <c r="C73" s="80">
        <v>8138</v>
      </c>
      <c r="D73" s="81">
        <v>15580</v>
      </c>
      <c r="L73" s="76"/>
      <c r="M73" s="77"/>
      <c r="N73" s="77"/>
      <c r="O73" s="77"/>
    </row>
    <row r="74" spans="1:15" x14ac:dyDescent="0.25">
      <c r="A74" t="s">
        <v>203</v>
      </c>
      <c r="B74" s="80">
        <v>7385</v>
      </c>
      <c r="C74" s="80">
        <v>8062</v>
      </c>
      <c r="D74" s="81">
        <v>15447</v>
      </c>
      <c r="L74" s="76"/>
      <c r="M74" s="77"/>
      <c r="N74" s="77"/>
      <c r="O74" s="77"/>
    </row>
    <row r="75" spans="1:15" x14ac:dyDescent="0.25">
      <c r="A75" t="s">
        <v>204</v>
      </c>
      <c r="B75" s="82">
        <v>7223</v>
      </c>
      <c r="C75" s="82">
        <v>8187</v>
      </c>
      <c r="D75" s="83">
        <v>15410</v>
      </c>
      <c r="G75" s="85" t="s">
        <v>141</v>
      </c>
      <c r="H75" s="19">
        <f>SUM(B71:B75)</f>
        <v>38115</v>
      </c>
      <c r="I75" s="19">
        <f>SUM(C71:C75)</f>
        <v>41959</v>
      </c>
      <c r="J75" s="19">
        <f>SUM(D71:D75)</f>
        <v>80074</v>
      </c>
    </row>
    <row r="76" spans="1:15" x14ac:dyDescent="0.25">
      <c r="A76" t="s">
        <v>205</v>
      </c>
      <c r="B76" s="74">
        <v>7538</v>
      </c>
      <c r="C76" s="74">
        <v>8227</v>
      </c>
      <c r="D76" s="75">
        <v>15765</v>
      </c>
      <c r="L76" s="76"/>
      <c r="M76" s="77"/>
      <c r="N76" s="77"/>
      <c r="O76" s="77"/>
    </row>
    <row r="77" spans="1:15" x14ac:dyDescent="0.25">
      <c r="A77" t="s">
        <v>206</v>
      </c>
      <c r="B77" s="80">
        <v>7563</v>
      </c>
      <c r="C77" s="80">
        <v>8405</v>
      </c>
      <c r="D77" s="81">
        <v>15968</v>
      </c>
      <c r="L77" s="76"/>
      <c r="M77" s="77"/>
      <c r="N77" s="77"/>
      <c r="O77" s="77"/>
    </row>
    <row r="78" spans="1:15" x14ac:dyDescent="0.25">
      <c r="A78" t="s">
        <v>207</v>
      </c>
      <c r="B78" s="80">
        <v>7536</v>
      </c>
      <c r="C78" s="80">
        <v>8552</v>
      </c>
      <c r="D78" s="81">
        <v>16088</v>
      </c>
      <c r="L78" s="76"/>
      <c r="M78" s="77"/>
      <c r="N78" s="77"/>
      <c r="O78" s="77"/>
    </row>
    <row r="79" spans="1:15" x14ac:dyDescent="0.25">
      <c r="A79" t="s">
        <v>208</v>
      </c>
      <c r="B79" s="80">
        <v>7154</v>
      </c>
      <c r="C79" s="80">
        <v>7959</v>
      </c>
      <c r="D79" s="81">
        <v>15113</v>
      </c>
      <c r="L79" s="76"/>
      <c r="M79" s="77"/>
      <c r="N79" s="77"/>
      <c r="O79" s="77"/>
    </row>
    <row r="80" spans="1:15" x14ac:dyDescent="0.25">
      <c r="A80" t="s">
        <v>209</v>
      </c>
      <c r="B80" s="82">
        <v>6896</v>
      </c>
      <c r="C80" s="82">
        <v>7658</v>
      </c>
      <c r="D80" s="83">
        <v>14554</v>
      </c>
      <c r="G80" s="85" t="s">
        <v>143</v>
      </c>
      <c r="H80" s="19">
        <f>SUM(B76:B80)</f>
        <v>36687</v>
      </c>
      <c r="I80" s="19">
        <f>SUM(C76:C80)</f>
        <v>40801</v>
      </c>
      <c r="J80" s="19">
        <f>SUM(D76:D80)</f>
        <v>77488</v>
      </c>
    </row>
    <row r="81" spans="1:15" x14ac:dyDescent="0.25">
      <c r="A81" t="s">
        <v>210</v>
      </c>
      <c r="B81" s="74">
        <v>4958</v>
      </c>
      <c r="C81" s="74">
        <v>5853</v>
      </c>
      <c r="D81" s="75">
        <v>10811</v>
      </c>
      <c r="L81" s="76"/>
      <c r="M81" s="77"/>
      <c r="N81" s="77"/>
      <c r="O81" s="77"/>
    </row>
    <row r="82" spans="1:15" x14ac:dyDescent="0.25">
      <c r="A82" t="s">
        <v>211</v>
      </c>
      <c r="B82" s="80">
        <v>5375</v>
      </c>
      <c r="C82" s="80">
        <v>6112</v>
      </c>
      <c r="D82" s="81">
        <v>11487</v>
      </c>
      <c r="L82" s="76"/>
      <c r="M82" s="77"/>
      <c r="N82" s="77"/>
      <c r="O82" s="77"/>
    </row>
    <row r="83" spans="1:15" x14ac:dyDescent="0.25">
      <c r="A83" t="s">
        <v>212</v>
      </c>
      <c r="B83" s="80">
        <v>4984</v>
      </c>
      <c r="C83" s="80">
        <v>6002</v>
      </c>
      <c r="D83" s="81">
        <v>10986</v>
      </c>
      <c r="L83" s="76"/>
      <c r="M83" s="77"/>
      <c r="N83" s="77"/>
      <c r="O83" s="77"/>
    </row>
    <row r="84" spans="1:15" x14ac:dyDescent="0.25">
      <c r="A84" t="s">
        <v>213</v>
      </c>
      <c r="B84" s="80">
        <v>4748</v>
      </c>
      <c r="C84" s="80">
        <v>5764</v>
      </c>
      <c r="D84" s="81">
        <v>10512</v>
      </c>
      <c r="L84" s="76"/>
      <c r="M84" s="77"/>
      <c r="N84" s="77"/>
      <c r="O84" s="77"/>
    </row>
    <row r="85" spans="1:15" x14ac:dyDescent="0.25">
      <c r="A85" t="s">
        <v>214</v>
      </c>
      <c r="B85" s="80">
        <v>4650</v>
      </c>
      <c r="C85" s="80">
        <v>5687</v>
      </c>
      <c r="D85" s="81">
        <v>10337</v>
      </c>
      <c r="G85" s="85" t="s">
        <v>145</v>
      </c>
      <c r="H85" s="19">
        <f>SUM(B81:B85)</f>
        <v>24715</v>
      </c>
      <c r="I85" s="19">
        <f>SUM(C81:C85)</f>
        <v>29418</v>
      </c>
      <c r="J85" s="19">
        <f>SUM(D81:D85)</f>
        <v>54133</v>
      </c>
    </row>
    <row r="86" spans="1:15" x14ac:dyDescent="0.25">
      <c r="A86" t="s">
        <v>215</v>
      </c>
      <c r="B86" s="74">
        <v>5064</v>
      </c>
      <c r="C86" s="74">
        <v>6497</v>
      </c>
      <c r="D86" s="75">
        <v>11561</v>
      </c>
    </row>
    <row r="87" spans="1:15" x14ac:dyDescent="0.25">
      <c r="A87" t="s">
        <v>216</v>
      </c>
      <c r="B87" s="80">
        <v>4920</v>
      </c>
      <c r="C87" s="80">
        <v>6477</v>
      </c>
      <c r="D87" s="81">
        <v>11397</v>
      </c>
    </row>
    <row r="88" spans="1:15" x14ac:dyDescent="0.25">
      <c r="A88" t="s">
        <v>217</v>
      </c>
      <c r="B88" s="80">
        <v>4315</v>
      </c>
      <c r="C88" s="80">
        <v>5752</v>
      </c>
      <c r="D88" s="81">
        <v>10067</v>
      </c>
    </row>
    <row r="89" spans="1:15" x14ac:dyDescent="0.25">
      <c r="A89" t="s">
        <v>218</v>
      </c>
      <c r="B89" s="80">
        <v>4104</v>
      </c>
      <c r="C89" s="80">
        <v>5550</v>
      </c>
      <c r="D89" s="81">
        <v>9654</v>
      </c>
    </row>
    <row r="90" spans="1:15" x14ac:dyDescent="0.25">
      <c r="A90" t="s">
        <v>219</v>
      </c>
      <c r="B90" s="82">
        <v>3529</v>
      </c>
      <c r="C90" s="82">
        <v>5063</v>
      </c>
      <c r="D90" s="83">
        <v>8592</v>
      </c>
      <c r="G90" s="85" t="s">
        <v>147</v>
      </c>
      <c r="H90" s="19">
        <f>SUM(B86:B90)</f>
        <v>21932</v>
      </c>
      <c r="I90" s="19">
        <f>SUM(C86:C90)</f>
        <v>29339</v>
      </c>
      <c r="J90" s="19">
        <f>SUM(D86:D90)</f>
        <v>51271</v>
      </c>
    </row>
    <row r="91" spans="1:15" x14ac:dyDescent="0.25">
      <c r="A91" t="s">
        <v>220</v>
      </c>
      <c r="B91" s="74">
        <v>3298</v>
      </c>
      <c r="C91" s="74">
        <v>4952</v>
      </c>
      <c r="D91" s="75">
        <v>8250</v>
      </c>
    </row>
    <row r="92" spans="1:15" x14ac:dyDescent="0.25">
      <c r="A92" t="s">
        <v>221</v>
      </c>
      <c r="B92" s="80">
        <v>2816</v>
      </c>
      <c r="C92" s="80">
        <v>4536</v>
      </c>
      <c r="D92" s="81">
        <v>7352</v>
      </c>
    </row>
    <row r="93" spans="1:15" x14ac:dyDescent="0.25">
      <c r="A93" t="s">
        <v>222</v>
      </c>
      <c r="B93" s="80">
        <v>2534</v>
      </c>
      <c r="C93" s="80">
        <v>4360</v>
      </c>
      <c r="D93" s="81">
        <v>6894</v>
      </c>
    </row>
    <row r="94" spans="1:15" x14ac:dyDescent="0.25">
      <c r="A94" t="s">
        <v>223</v>
      </c>
      <c r="B94" s="80">
        <v>2085</v>
      </c>
      <c r="C94" s="80">
        <v>3658</v>
      </c>
      <c r="D94" s="81">
        <v>5743</v>
      </c>
    </row>
    <row r="95" spans="1:15" x14ac:dyDescent="0.25">
      <c r="A95" t="s">
        <v>224</v>
      </c>
      <c r="B95" s="82">
        <v>1811</v>
      </c>
      <c r="C95" s="82">
        <v>3401</v>
      </c>
      <c r="D95" s="83">
        <v>5212</v>
      </c>
      <c r="G95" s="85" t="s">
        <v>149</v>
      </c>
      <c r="H95" s="19">
        <f>SUM(B91:B95)</f>
        <v>12544</v>
      </c>
      <c r="I95" s="19">
        <f>SUM(C91:C95)</f>
        <v>20907</v>
      </c>
      <c r="J95" s="19">
        <f>SUM(D91:D95)</f>
        <v>33451</v>
      </c>
    </row>
    <row r="96" spans="1:15" x14ac:dyDescent="0.25">
      <c r="A96" t="s">
        <v>225</v>
      </c>
      <c r="B96" s="74">
        <v>1627</v>
      </c>
      <c r="C96" s="74">
        <v>3204</v>
      </c>
      <c r="D96" s="75">
        <v>4831</v>
      </c>
    </row>
    <row r="97" spans="1:10" x14ac:dyDescent="0.25">
      <c r="A97" t="s">
        <v>226</v>
      </c>
      <c r="B97" s="80">
        <v>1164</v>
      </c>
      <c r="C97" s="80">
        <v>2505</v>
      </c>
      <c r="D97" s="81">
        <v>3669</v>
      </c>
    </row>
    <row r="98" spans="1:10" x14ac:dyDescent="0.25">
      <c r="A98" t="s">
        <v>227</v>
      </c>
      <c r="B98" s="80">
        <v>871</v>
      </c>
      <c r="C98" s="80">
        <v>2064</v>
      </c>
      <c r="D98" s="81">
        <v>2935</v>
      </c>
    </row>
    <row r="99" spans="1:10" x14ac:dyDescent="0.25">
      <c r="A99" t="s">
        <v>228</v>
      </c>
      <c r="B99" s="80">
        <v>732</v>
      </c>
      <c r="C99" s="80">
        <v>1739</v>
      </c>
      <c r="D99" s="81">
        <v>2471</v>
      </c>
    </row>
    <row r="100" spans="1:10" x14ac:dyDescent="0.25">
      <c r="A100" t="s">
        <v>229</v>
      </c>
      <c r="B100" s="82">
        <v>481</v>
      </c>
      <c r="C100" s="82">
        <v>1308</v>
      </c>
      <c r="D100" s="83">
        <v>1789</v>
      </c>
      <c r="G100" s="85" t="s">
        <v>151</v>
      </c>
      <c r="H100" s="19">
        <f>SUM(B96:B100)</f>
        <v>4875</v>
      </c>
      <c r="I100" s="19">
        <f>SUM(C96:C100)</f>
        <v>10820</v>
      </c>
      <c r="J100" s="19">
        <f>SUM(D96:D100)</f>
        <v>15695</v>
      </c>
    </row>
    <row r="101" spans="1:10" x14ac:dyDescent="0.25">
      <c r="A101" t="s">
        <v>230</v>
      </c>
      <c r="B101" s="74">
        <v>360</v>
      </c>
      <c r="C101" s="74">
        <v>1033</v>
      </c>
      <c r="D101" s="75">
        <v>1393</v>
      </c>
    </row>
    <row r="102" spans="1:10" x14ac:dyDescent="0.25">
      <c r="A102" t="s">
        <v>231</v>
      </c>
      <c r="B102" s="80">
        <v>265</v>
      </c>
      <c r="C102" s="80">
        <v>796</v>
      </c>
      <c r="D102" s="81">
        <v>1061</v>
      </c>
    </row>
    <row r="103" spans="1:10" x14ac:dyDescent="0.25">
      <c r="A103" t="s">
        <v>232</v>
      </c>
      <c r="B103" s="80">
        <v>162</v>
      </c>
      <c r="C103" s="80">
        <v>572</v>
      </c>
      <c r="D103" s="81">
        <v>734</v>
      </c>
    </row>
    <row r="104" spans="1:10" x14ac:dyDescent="0.25">
      <c r="A104" t="s">
        <v>233</v>
      </c>
      <c r="B104" s="80">
        <v>109</v>
      </c>
      <c r="C104" s="80">
        <v>425</v>
      </c>
      <c r="D104" s="81">
        <v>534</v>
      </c>
    </row>
    <row r="105" spans="1:10" x14ac:dyDescent="0.25">
      <c r="A105" t="s">
        <v>234</v>
      </c>
      <c r="B105" s="82">
        <v>89</v>
      </c>
      <c r="C105" s="82">
        <v>293</v>
      </c>
      <c r="D105" s="83">
        <v>382</v>
      </c>
      <c r="G105" s="85" t="s">
        <v>153</v>
      </c>
      <c r="H105" s="19">
        <f>SUM(B101:B105)</f>
        <v>985</v>
      </c>
      <c r="I105" s="19">
        <f>SUM(C101:C105)</f>
        <v>3119</v>
      </c>
      <c r="J105" s="19">
        <f>SUM(D101:D105)</f>
        <v>4104</v>
      </c>
    </row>
    <row r="106" spans="1:10" x14ac:dyDescent="0.25">
      <c r="A106" t="s">
        <v>235</v>
      </c>
      <c r="B106" s="77">
        <v>92</v>
      </c>
      <c r="C106" s="77">
        <v>395</v>
      </c>
      <c r="D106" s="77">
        <v>487</v>
      </c>
      <c r="G106" s="85" t="s">
        <v>155</v>
      </c>
      <c r="H106" s="77">
        <f>B106</f>
        <v>92</v>
      </c>
      <c r="I106" s="77">
        <f>C106</f>
        <v>395</v>
      </c>
      <c r="J106" s="77">
        <f>D106</f>
        <v>487</v>
      </c>
    </row>
    <row r="107" spans="1:10" x14ac:dyDescent="0.25">
      <c r="A107" t="s">
        <v>236</v>
      </c>
      <c r="B107" s="77">
        <v>627509</v>
      </c>
      <c r="C107" s="77">
        <v>657747</v>
      </c>
      <c r="D107" s="77">
        <v>1285256</v>
      </c>
      <c r="H107" s="19">
        <f>SUM(H10:H106)</f>
        <v>627509</v>
      </c>
      <c r="I107" s="19">
        <f t="shared" ref="I107" si="22">SUM(I10:I106)</f>
        <v>657747</v>
      </c>
      <c r="J107" s="19">
        <f>SUM(J10:J106)</f>
        <v>1285256</v>
      </c>
    </row>
    <row r="108" spans="1:10" x14ac:dyDescent="0.25">
      <c r="G108" s="19"/>
      <c r="H108" s="19"/>
      <c r="I108" s="19"/>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Q86"/>
  <sheetViews>
    <sheetView zoomScaleNormal="100" workbookViewId="0">
      <selection activeCell="I28" sqref="I28"/>
    </sheetView>
  </sheetViews>
  <sheetFormatPr defaultRowHeight="15" x14ac:dyDescent="0.25"/>
  <cols>
    <col min="4" max="4" width="12.5703125" customWidth="1"/>
    <col min="5" max="5" width="14.140625" bestFit="1" customWidth="1"/>
    <col min="6" max="13" width="9.85546875" bestFit="1" customWidth="1"/>
    <col min="14" max="14" width="9.85546875" customWidth="1"/>
    <col min="17" max="17" width="14.85546875" customWidth="1"/>
    <col min="20" max="20" width="12" customWidth="1"/>
    <col min="30" max="30" width="12.85546875" customWidth="1"/>
    <col min="32" max="32" width="10" customWidth="1"/>
    <col min="35" max="36" width="11.42578125" customWidth="1"/>
  </cols>
  <sheetData>
    <row r="1" spans="1:43" s="88" customFormat="1" ht="12.75" x14ac:dyDescent="0.2"/>
    <row r="2" spans="1:43" s="88" customFormat="1" ht="12.75" x14ac:dyDescent="0.2">
      <c r="AQ2" s="88" t="s">
        <v>238</v>
      </c>
    </row>
    <row r="3" spans="1:43" s="88" customFormat="1" ht="31.5" x14ac:dyDescent="0.2">
      <c r="A3" s="89" t="s">
        <v>239</v>
      </c>
      <c r="B3" s="90"/>
      <c r="C3" s="91"/>
      <c r="D3" s="92"/>
      <c r="E3" s="93" t="s">
        <v>58</v>
      </c>
      <c r="F3" s="93" t="s">
        <v>59</v>
      </c>
      <c r="G3" s="93" t="s">
        <v>60</v>
      </c>
      <c r="H3" s="93" t="s">
        <v>240</v>
      </c>
      <c r="I3" s="93" t="s">
        <v>241</v>
      </c>
      <c r="J3" s="93" t="s">
        <v>242</v>
      </c>
      <c r="K3" s="93" t="s">
        <v>243</v>
      </c>
      <c r="L3" s="93" t="s">
        <v>244</v>
      </c>
      <c r="M3" s="93" t="s">
        <v>61</v>
      </c>
      <c r="N3" s="93" t="s">
        <v>245</v>
      </c>
      <c r="R3" s="93" t="s">
        <v>58</v>
      </c>
      <c r="S3" s="93" t="s">
        <v>59</v>
      </c>
      <c r="T3" s="93" t="s">
        <v>60</v>
      </c>
      <c r="U3" s="93" t="s">
        <v>240</v>
      </c>
      <c r="V3" s="93" t="s">
        <v>241</v>
      </c>
      <c r="W3" s="93" t="s">
        <v>242</v>
      </c>
      <c r="X3" s="93" t="s">
        <v>243</v>
      </c>
      <c r="Y3" s="93" t="s">
        <v>244</v>
      </c>
      <c r="Z3" s="93" t="s">
        <v>61</v>
      </c>
      <c r="AA3" s="93" t="s">
        <v>245</v>
      </c>
      <c r="AE3" s="93" t="s">
        <v>58</v>
      </c>
      <c r="AF3" s="93" t="s">
        <v>59</v>
      </c>
      <c r="AG3" s="93" t="s">
        <v>60</v>
      </c>
      <c r="AH3" s="93" t="s">
        <v>240</v>
      </c>
      <c r="AI3" s="93" t="s">
        <v>241</v>
      </c>
      <c r="AJ3" s="93" t="s">
        <v>242</v>
      </c>
      <c r="AK3" s="93" t="s">
        <v>243</v>
      </c>
      <c r="AL3" s="93" t="s">
        <v>244</v>
      </c>
      <c r="AM3" s="93" t="s">
        <v>61</v>
      </c>
      <c r="AN3" s="93" t="s">
        <v>245</v>
      </c>
    </row>
    <row r="4" spans="1:43" s="88" customFormat="1" ht="13.5" thickBot="1" x14ac:dyDescent="0.25">
      <c r="A4" s="94"/>
      <c r="B4" s="95"/>
      <c r="C4" s="96"/>
      <c r="D4" s="92"/>
      <c r="E4" s="97"/>
      <c r="F4" s="97"/>
      <c r="G4" s="97"/>
      <c r="H4" s="97"/>
      <c r="I4" s="97"/>
      <c r="J4" s="97"/>
      <c r="K4" s="97"/>
      <c r="L4" s="97"/>
      <c r="M4" s="97"/>
      <c r="N4" s="97"/>
      <c r="R4" s="97"/>
      <c r="S4" s="97"/>
      <c r="T4" s="97"/>
      <c r="U4" s="97"/>
      <c r="V4" s="97"/>
      <c r="W4" s="97"/>
      <c r="X4" s="97"/>
      <c r="Y4" s="97"/>
      <c r="Z4" s="97"/>
      <c r="AA4" s="97"/>
      <c r="AE4" s="97"/>
      <c r="AF4" s="97"/>
      <c r="AG4" s="97"/>
      <c r="AH4" s="97"/>
      <c r="AI4" s="97"/>
      <c r="AJ4" s="97"/>
      <c r="AK4" s="97"/>
      <c r="AL4" s="97"/>
      <c r="AM4" s="97"/>
      <c r="AN4" s="97"/>
    </row>
    <row r="5" spans="1:43" s="88" customFormat="1" ht="15.75" thickBot="1" x14ac:dyDescent="0.3">
      <c r="A5" s="98" t="s">
        <v>22</v>
      </c>
      <c r="B5" s="99" t="s">
        <v>142</v>
      </c>
      <c r="C5" s="100" t="s">
        <v>246</v>
      </c>
      <c r="D5" s="92" t="s">
        <v>247</v>
      </c>
      <c r="E5" s="101">
        <v>8325217</v>
      </c>
      <c r="F5" s="101">
        <v>8348338</v>
      </c>
      <c r="G5" s="101">
        <v>8448133</v>
      </c>
      <c r="H5" s="101">
        <v>8383122</v>
      </c>
      <c r="I5" s="101">
        <v>8281859</v>
      </c>
      <c r="J5" s="101">
        <v>8182584</v>
      </c>
      <c r="K5" s="101">
        <v>8080176</v>
      </c>
      <c r="L5" s="101">
        <v>7871887</v>
      </c>
      <c r="M5" s="101">
        <v>7727554</v>
      </c>
      <c r="N5" s="101">
        <v>7579422</v>
      </c>
      <c r="P5" s="102" t="s">
        <v>22</v>
      </c>
      <c r="Q5" s="103" t="s">
        <v>247</v>
      </c>
      <c r="R5" s="104">
        <f>E5/E$10*100</f>
        <v>14.016883835152475</v>
      </c>
      <c r="S5" s="104">
        <f t="shared" ref="S5:AA8" si="0">F5/F$10*100</f>
        <v>13.987276952134236</v>
      </c>
      <c r="T5" s="104">
        <f t="shared" si="0"/>
        <v>13.898917698051688</v>
      </c>
      <c r="U5" s="104">
        <f t="shared" si="0"/>
        <v>13.789024773695838</v>
      </c>
      <c r="V5" s="104">
        <f t="shared" si="0"/>
        <v>13.651666989722058</v>
      </c>
      <c r="W5" s="104">
        <f t="shared" si="0"/>
        <v>13.5049660877402</v>
      </c>
      <c r="X5" s="104">
        <f t="shared" si="0"/>
        <v>13.359201783917204</v>
      </c>
      <c r="Y5" s="104">
        <f t="shared" si="0"/>
        <v>13.16002145421896</v>
      </c>
      <c r="Z5" s="104">
        <f t="shared" si="0"/>
        <v>12.956675393477775</v>
      </c>
      <c r="AA5" s="104">
        <f t="shared" si="0"/>
        <v>12.790640101552603</v>
      </c>
      <c r="AC5" s="102" t="s">
        <v>22</v>
      </c>
      <c r="AD5" s="103" t="s">
        <v>247</v>
      </c>
      <c r="AE5" s="104">
        <v>14.016883835152475</v>
      </c>
      <c r="AF5" s="104">
        <v>13.987276952134236</v>
      </c>
      <c r="AG5" s="104">
        <v>13.898917698051688</v>
      </c>
      <c r="AH5" s="104">
        <v>13.789024773695838</v>
      </c>
      <c r="AI5" s="104">
        <v>13.651666989722058</v>
      </c>
      <c r="AJ5" s="104">
        <v>13.5049660877402</v>
      </c>
      <c r="AK5" s="104">
        <v>13.359201783917204</v>
      </c>
      <c r="AL5" s="104">
        <v>13.16002145421896</v>
      </c>
      <c r="AM5" s="104">
        <v>12.956675393477775</v>
      </c>
      <c r="AN5" s="104">
        <v>12.790640101552603</v>
      </c>
      <c r="AQ5" s="2" t="s">
        <v>248</v>
      </c>
    </row>
    <row r="6" spans="1:43" s="108" customFormat="1" ht="14.25" thickBot="1" x14ac:dyDescent="0.3">
      <c r="A6" s="105"/>
      <c r="B6" s="106" t="s">
        <v>164</v>
      </c>
      <c r="C6" s="107" t="s">
        <v>246</v>
      </c>
      <c r="D6" s="92" t="s">
        <v>249</v>
      </c>
      <c r="E6" s="101">
        <v>9218888</v>
      </c>
      <c r="F6" s="101">
        <v>9162927</v>
      </c>
      <c r="G6" s="101">
        <v>9280355</v>
      </c>
      <c r="H6" s="101">
        <v>9228985</v>
      </c>
      <c r="I6" s="101">
        <v>9178438</v>
      </c>
      <c r="J6" s="101">
        <v>9145119</v>
      </c>
      <c r="K6" s="101">
        <v>9133523</v>
      </c>
      <c r="L6" s="101">
        <v>9011582</v>
      </c>
      <c r="M6" s="101">
        <v>8955438</v>
      </c>
      <c r="N6" s="101">
        <v>8888576</v>
      </c>
      <c r="P6" s="102" t="s">
        <v>22</v>
      </c>
      <c r="Q6" s="103" t="s">
        <v>249</v>
      </c>
      <c r="R6" s="104">
        <f>E6/E$10*100</f>
        <v>15.521527208874092</v>
      </c>
      <c r="S6" s="104">
        <f t="shared" si="0"/>
        <v>15.352085366115805</v>
      </c>
      <c r="T6" s="104">
        <f t="shared" si="0"/>
        <v>15.268094187639146</v>
      </c>
      <c r="U6" s="104">
        <f t="shared" si="0"/>
        <v>15.180347226375481</v>
      </c>
      <c r="V6" s="104">
        <f t="shared" si="0"/>
        <v>15.129571641078476</v>
      </c>
      <c r="W6" s="104">
        <f t="shared" si="0"/>
        <v>15.093584369356741</v>
      </c>
      <c r="X6" s="104">
        <f t="shared" si="0"/>
        <v>15.100732552737567</v>
      </c>
      <c r="Y6" s="104">
        <f t="shared" si="0"/>
        <v>15.06533471027384</v>
      </c>
      <c r="Z6" s="104">
        <f t="shared" si="0"/>
        <v>15.015450318744564</v>
      </c>
      <c r="AA6" s="104">
        <f t="shared" si="0"/>
        <v>14.999900603409866</v>
      </c>
      <c r="AC6" s="109" t="s">
        <v>65</v>
      </c>
      <c r="AD6" s="108" t="s">
        <v>247</v>
      </c>
      <c r="AE6" s="104">
        <v>12.992568982621155</v>
      </c>
      <c r="AF6" s="104">
        <v>12.972426051822961</v>
      </c>
      <c r="AG6" s="104">
        <v>12.889419980973644</v>
      </c>
      <c r="AH6" s="104">
        <v>12.836612910735715</v>
      </c>
      <c r="AI6" s="104">
        <v>12.744239973524571</v>
      </c>
      <c r="AJ6" s="104">
        <v>12.655426709230575</v>
      </c>
      <c r="AK6" s="104">
        <v>12.555923223610776</v>
      </c>
      <c r="AL6" s="104">
        <v>12.395619096678956</v>
      </c>
      <c r="AM6" s="104">
        <v>12.234174510275198</v>
      </c>
      <c r="AN6" s="104">
        <v>12.109883167244503</v>
      </c>
    </row>
    <row r="7" spans="1:43" s="88" customFormat="1" ht="21.75" thickBot="1" x14ac:dyDescent="0.3">
      <c r="A7" s="105"/>
      <c r="B7" s="99" t="s">
        <v>199</v>
      </c>
      <c r="C7" s="100" t="s">
        <v>246</v>
      </c>
      <c r="D7" s="92" t="s">
        <v>250</v>
      </c>
      <c r="E7" s="101">
        <v>29479280</v>
      </c>
      <c r="F7" s="101">
        <v>29534133</v>
      </c>
      <c r="G7" s="101">
        <v>30039238</v>
      </c>
      <c r="H7" s="101">
        <v>29964431</v>
      </c>
      <c r="I7" s="101">
        <v>29835500</v>
      </c>
      <c r="J7" s="101">
        <v>29733192</v>
      </c>
      <c r="K7" s="101">
        <v>29625911</v>
      </c>
      <c r="L7" s="101">
        <v>29239989</v>
      </c>
      <c r="M7" s="101">
        <v>29099406</v>
      </c>
      <c r="N7" s="101">
        <v>28899857</v>
      </c>
      <c r="O7" s="101"/>
      <c r="P7" s="102" t="s">
        <v>22</v>
      </c>
      <c r="Q7" s="103" t="s">
        <v>250</v>
      </c>
      <c r="R7" s="104">
        <f>E7/E$10*100</f>
        <v>49.633258004438041</v>
      </c>
      <c r="S7" s="104">
        <f t="shared" si="0"/>
        <v>49.483154349065309</v>
      </c>
      <c r="T7" s="104">
        <f t="shared" si="0"/>
        <v>49.420729606670108</v>
      </c>
      <c r="U7" s="104">
        <f t="shared" si="0"/>
        <v>49.287160724691773</v>
      </c>
      <c r="V7" s="104">
        <f t="shared" si="0"/>
        <v>49.180300035517689</v>
      </c>
      <c r="W7" s="104">
        <f t="shared" si="0"/>
        <v>49.07322059147431</v>
      </c>
      <c r="X7" s="104">
        <f t="shared" si="0"/>
        <v>48.981423558270556</v>
      </c>
      <c r="Y7" s="104">
        <f t="shared" si="0"/>
        <v>48.882673564944007</v>
      </c>
      <c r="Z7" s="104">
        <f t="shared" si="0"/>
        <v>48.790543254051613</v>
      </c>
      <c r="AA7" s="104">
        <f t="shared" si="0"/>
        <v>48.769902226493741</v>
      </c>
      <c r="AC7" s="110" t="s">
        <v>66</v>
      </c>
      <c r="AD7" s="88" t="s">
        <v>247</v>
      </c>
      <c r="AE7" s="104">
        <v>12.21690311888811</v>
      </c>
      <c r="AF7" s="104">
        <v>12.301595217671741</v>
      </c>
      <c r="AG7" s="104">
        <v>12.193960893508661</v>
      </c>
      <c r="AH7" s="104">
        <v>12.154130751367735</v>
      </c>
      <c r="AI7" s="104">
        <v>12.122781040697273</v>
      </c>
      <c r="AJ7" s="104">
        <v>12.071478255109138</v>
      </c>
      <c r="AK7" s="104">
        <v>12.00716368623587</v>
      </c>
      <c r="AL7" s="104">
        <v>11.89688980972914</v>
      </c>
      <c r="AM7" s="104">
        <v>11.77426247634294</v>
      </c>
      <c r="AN7" s="104">
        <v>11.698066740549192</v>
      </c>
    </row>
    <row r="8" spans="1:43" s="88" customFormat="1" ht="21.75" thickBot="1" x14ac:dyDescent="0.3">
      <c r="A8" s="105"/>
      <c r="B8" s="99" t="s">
        <v>234</v>
      </c>
      <c r="C8" s="100" t="s">
        <v>246</v>
      </c>
      <c r="D8" s="92" t="s">
        <v>251</v>
      </c>
      <c r="E8" s="101">
        <v>12355793</v>
      </c>
      <c r="F8" s="101">
        <v>12623439</v>
      </c>
      <c r="G8" s="101">
        <v>12997058</v>
      </c>
      <c r="H8" s="101">
        <v>13199979</v>
      </c>
      <c r="I8" s="101">
        <v>13350989</v>
      </c>
      <c r="J8" s="101">
        <v>13510920</v>
      </c>
      <c r="K8" s="101">
        <v>13628716</v>
      </c>
      <c r="L8" s="101">
        <v>13679083</v>
      </c>
      <c r="M8" s="101">
        <v>13844286</v>
      </c>
      <c r="N8" s="101">
        <v>13872555</v>
      </c>
      <c r="P8" s="102" t="s">
        <v>22</v>
      </c>
      <c r="Q8" s="103" t="s">
        <v>251</v>
      </c>
      <c r="R8" s="104">
        <f>E8/E$10*100</f>
        <v>20.803027136973139</v>
      </c>
      <c r="S8" s="104">
        <f t="shared" si="0"/>
        <v>21.150022601070113</v>
      </c>
      <c r="T8" s="104">
        <f t="shared" si="0"/>
        <v>21.382835646503704</v>
      </c>
      <c r="U8" s="104">
        <f t="shared" si="0"/>
        <v>21.712058758451185</v>
      </c>
      <c r="V8" s="104">
        <f t="shared" si="0"/>
        <v>22.007529446159648</v>
      </c>
      <c r="W8" s="104">
        <f t="shared" si="0"/>
        <v>22.29913147413712</v>
      </c>
      <c r="X8" s="104">
        <f t="shared" si="0"/>
        <v>22.532772442048408</v>
      </c>
      <c r="Y8" s="104">
        <f t="shared" si="0"/>
        <v>22.868344750634996</v>
      </c>
      <c r="Z8" s="104">
        <f t="shared" si="0"/>
        <v>23.212509386083727</v>
      </c>
      <c r="AA8" s="104">
        <f t="shared" si="0"/>
        <v>23.410605491288656</v>
      </c>
      <c r="AC8" s="111" t="s">
        <v>67</v>
      </c>
      <c r="AD8" s="88" t="s">
        <v>247</v>
      </c>
      <c r="AE8" s="104">
        <v>13.298516870960261</v>
      </c>
      <c r="AF8" s="104">
        <v>13.172289097750484</v>
      </c>
      <c r="AG8" s="104">
        <v>13.098234346824041</v>
      </c>
      <c r="AH8" s="104">
        <v>13.027046482928837</v>
      </c>
      <c r="AI8" s="104">
        <v>12.895897711857035</v>
      </c>
      <c r="AJ8" s="104">
        <v>12.76483820060092</v>
      </c>
      <c r="AK8" s="104">
        <v>12.65586277588198</v>
      </c>
      <c r="AL8" s="104">
        <v>12.47662066683918</v>
      </c>
      <c r="AM8" s="104">
        <v>12.281671602500822</v>
      </c>
      <c r="AN8" s="104">
        <v>12.13131266276581</v>
      </c>
    </row>
    <row r="9" spans="1:43" s="88" customFormat="1" ht="21.75" thickBot="1" x14ac:dyDescent="0.3">
      <c r="A9" s="105"/>
      <c r="B9" s="112" t="s">
        <v>235</v>
      </c>
      <c r="C9" s="113" t="s">
        <v>246</v>
      </c>
      <c r="D9" s="92" t="s">
        <v>252</v>
      </c>
      <c r="E9" s="101">
        <v>15029</v>
      </c>
      <c r="F9" s="101">
        <v>16390</v>
      </c>
      <c r="G9" s="101">
        <v>17884</v>
      </c>
      <c r="H9" s="101">
        <v>19095</v>
      </c>
      <c r="I9" s="101">
        <v>18765</v>
      </c>
      <c r="J9" s="101">
        <v>17630</v>
      </c>
      <c r="K9" s="101">
        <v>15647</v>
      </c>
      <c r="L9" s="101">
        <v>14132</v>
      </c>
      <c r="M9" s="101">
        <v>14804</v>
      </c>
      <c r="N9" s="101">
        <v>17156</v>
      </c>
      <c r="O9" s="114">
        <f>(N9-E9)/E9*100</f>
        <v>14.152638232750018</v>
      </c>
      <c r="P9" s="102" t="s">
        <v>22</v>
      </c>
      <c r="Q9" s="115" t="s">
        <v>252</v>
      </c>
      <c r="R9" s="116">
        <f>E9/E$10*10000</f>
        <v>2.5303814562251836</v>
      </c>
      <c r="S9" s="116">
        <f t="shared" ref="S9:Y9" si="1">F9/F$10*10000</f>
        <v>2.7460731614541736</v>
      </c>
      <c r="T9" s="116">
        <f t="shared" si="1"/>
        <v>2.9422861135348648</v>
      </c>
      <c r="U9" s="116">
        <f t="shared" si="1"/>
        <v>3.1408516785718024</v>
      </c>
      <c r="V9" s="116">
        <f t="shared" si="1"/>
        <v>3.093188752212932</v>
      </c>
      <c r="W9" s="116">
        <f t="shared" si="1"/>
        <v>2.9097477291630582</v>
      </c>
      <c r="X9" s="116">
        <f t="shared" si="1"/>
        <v>2.5869663026269789</v>
      </c>
      <c r="Y9" s="116">
        <f t="shared" si="1"/>
        <v>2.3625519928197947</v>
      </c>
      <c r="Z9" s="116">
        <f>M9/M$10*10000</f>
        <v>2.4821647642325755</v>
      </c>
      <c r="AA9" s="116">
        <f>N9/N$10*10000</f>
        <v>2.8951577255130592</v>
      </c>
      <c r="AC9" s="117" t="s">
        <v>68</v>
      </c>
      <c r="AD9" s="88" t="s">
        <v>247</v>
      </c>
      <c r="AE9" s="104">
        <v>13.668648275554961</v>
      </c>
      <c r="AF9" s="104">
        <v>13.639718109113943</v>
      </c>
      <c r="AG9" s="104">
        <v>13.580913210566964</v>
      </c>
      <c r="AH9" s="104">
        <v>13.536725544446476</v>
      </c>
      <c r="AI9" s="104">
        <v>13.455786665341504</v>
      </c>
      <c r="AJ9" s="104">
        <v>13.35816923895689</v>
      </c>
      <c r="AK9" s="104">
        <v>13.198679975453054</v>
      </c>
      <c r="AL9" s="104">
        <v>12.99225499896019</v>
      </c>
      <c r="AM9" s="104">
        <v>12.805226907065617</v>
      </c>
      <c r="AN9" s="104">
        <v>12.669016076189507</v>
      </c>
    </row>
    <row r="10" spans="1:43" s="122" customFormat="1" ht="14.25" thickBot="1" x14ac:dyDescent="0.3">
      <c r="A10" s="118"/>
      <c r="B10" s="119" t="s">
        <v>236</v>
      </c>
      <c r="C10" s="113" t="s">
        <v>246</v>
      </c>
      <c r="D10" s="120" t="s">
        <v>111</v>
      </c>
      <c r="E10" s="121">
        <v>59394207</v>
      </c>
      <c r="F10" s="121">
        <v>59685227</v>
      </c>
      <c r="G10" s="121">
        <v>60782668</v>
      </c>
      <c r="H10" s="121">
        <v>60795612</v>
      </c>
      <c r="I10" s="121">
        <v>60665551</v>
      </c>
      <c r="J10" s="121">
        <v>60589445</v>
      </c>
      <c r="K10" s="121">
        <v>60483973</v>
      </c>
      <c r="L10" s="121">
        <v>59816673</v>
      </c>
      <c r="M10" s="121">
        <v>59641488</v>
      </c>
      <c r="N10" s="121">
        <v>59257566</v>
      </c>
      <c r="P10" s="102" t="s">
        <v>22</v>
      </c>
      <c r="Q10" s="123"/>
      <c r="R10" s="124"/>
      <c r="S10" s="124"/>
      <c r="T10" s="124"/>
      <c r="U10" s="124"/>
      <c r="V10" s="124"/>
      <c r="W10" s="124"/>
      <c r="X10" s="124"/>
      <c r="Y10" s="124"/>
      <c r="Z10" s="124"/>
      <c r="AA10" s="104"/>
      <c r="AC10" s="125" t="s">
        <v>69</v>
      </c>
      <c r="AD10" s="126" t="s">
        <v>247</v>
      </c>
      <c r="AE10" s="127">
        <v>12.799121108105249</v>
      </c>
      <c r="AF10" s="127">
        <v>12.791830418991756</v>
      </c>
      <c r="AG10" s="127">
        <v>12.699944632670787</v>
      </c>
      <c r="AH10" s="127">
        <v>12.640192686174615</v>
      </c>
      <c r="AI10" s="127">
        <v>12.519886843222617</v>
      </c>
      <c r="AJ10" s="127">
        <v>12.441124550002698</v>
      </c>
      <c r="AK10" s="127">
        <v>12.371874354205413</v>
      </c>
      <c r="AL10" s="127">
        <v>12.222762198725947</v>
      </c>
      <c r="AM10" s="127">
        <v>12.077130186886285</v>
      </c>
      <c r="AN10" s="127">
        <v>11.945100518867047</v>
      </c>
    </row>
    <row r="11" spans="1:43" s="88" customFormat="1" ht="14.25" thickBot="1" x14ac:dyDescent="0.3">
      <c r="A11" s="128" t="s">
        <v>65</v>
      </c>
      <c r="B11" s="99" t="s">
        <v>142</v>
      </c>
      <c r="C11" s="100" t="s">
        <v>246</v>
      </c>
      <c r="D11" s="92" t="s">
        <v>247</v>
      </c>
      <c r="E11" s="101">
        <v>169737</v>
      </c>
      <c r="F11" s="101">
        <v>170264</v>
      </c>
      <c r="G11" s="101">
        <v>171937</v>
      </c>
      <c r="H11" s="101">
        <v>170929</v>
      </c>
      <c r="I11" s="101">
        <v>169054</v>
      </c>
      <c r="J11" s="101">
        <v>167336</v>
      </c>
      <c r="K11" s="101">
        <v>165135</v>
      </c>
      <c r="L11" s="101">
        <v>161223</v>
      </c>
      <c r="M11" s="101">
        <v>158303</v>
      </c>
      <c r="N11" s="101">
        <v>155643</v>
      </c>
      <c r="P11" s="109" t="s">
        <v>65</v>
      </c>
      <c r="Q11" s="103" t="s">
        <v>247</v>
      </c>
      <c r="R11" s="104">
        <f>E11/E$16*100</f>
        <v>12.992568982621155</v>
      </c>
      <c r="S11" s="104">
        <f t="shared" ref="S11:AA14" si="2">F11/F$16*100</f>
        <v>12.972426051822961</v>
      </c>
      <c r="T11" s="104">
        <f t="shared" si="2"/>
        <v>12.889419980973644</v>
      </c>
      <c r="U11" s="104">
        <f t="shared" si="2"/>
        <v>12.836612910735715</v>
      </c>
      <c r="V11" s="104">
        <f t="shared" si="2"/>
        <v>12.744239973524571</v>
      </c>
      <c r="W11" s="104">
        <f t="shared" si="2"/>
        <v>12.655426709230575</v>
      </c>
      <c r="X11" s="104">
        <f t="shared" si="2"/>
        <v>12.555923223610776</v>
      </c>
      <c r="Y11" s="104">
        <f t="shared" si="2"/>
        <v>12.395619096678956</v>
      </c>
      <c r="Z11" s="104">
        <f t="shared" si="2"/>
        <v>12.234174510275198</v>
      </c>
      <c r="AA11" s="104">
        <f t="shared" si="2"/>
        <v>12.109883167244503</v>
      </c>
      <c r="AC11" s="102" t="s">
        <v>22</v>
      </c>
      <c r="AD11" s="103" t="s">
        <v>249</v>
      </c>
      <c r="AE11" s="104">
        <v>15.521527208874092</v>
      </c>
      <c r="AF11" s="104">
        <v>15.352085366115805</v>
      </c>
      <c r="AG11" s="104">
        <v>15.268094187639146</v>
      </c>
      <c r="AH11" s="104">
        <v>15.180347226375481</v>
      </c>
      <c r="AI11" s="104">
        <v>15.129571641078476</v>
      </c>
      <c r="AJ11" s="104">
        <v>15.093584369356741</v>
      </c>
      <c r="AK11" s="104">
        <v>15.100732552737567</v>
      </c>
      <c r="AL11" s="104">
        <v>15.06533471027384</v>
      </c>
      <c r="AM11" s="104">
        <v>15.015450318744564</v>
      </c>
      <c r="AN11" s="104">
        <v>14.999900603409866</v>
      </c>
    </row>
    <row r="12" spans="1:43" s="88" customFormat="1" ht="14.25" thickBot="1" x14ac:dyDescent="0.3">
      <c r="A12" s="128"/>
      <c r="B12" s="99" t="s">
        <v>164</v>
      </c>
      <c r="C12" s="100" t="s">
        <v>246</v>
      </c>
      <c r="D12" s="92" t="s">
        <v>249</v>
      </c>
      <c r="E12" s="101">
        <v>208964</v>
      </c>
      <c r="F12" s="101">
        <v>206557</v>
      </c>
      <c r="G12" s="101">
        <v>207426</v>
      </c>
      <c r="H12" s="101">
        <v>203652</v>
      </c>
      <c r="I12" s="101">
        <v>200343</v>
      </c>
      <c r="J12" s="101">
        <v>197759</v>
      </c>
      <c r="K12" s="101">
        <v>195102</v>
      </c>
      <c r="L12" s="101">
        <v>191828</v>
      </c>
      <c r="M12" s="101">
        <v>188428</v>
      </c>
      <c r="N12" s="101">
        <v>185723</v>
      </c>
      <c r="P12" s="109" t="s">
        <v>65</v>
      </c>
      <c r="Q12" s="103" t="s">
        <v>249</v>
      </c>
      <c r="R12" s="104">
        <f>E12/E$16*100</f>
        <v>15.995211326254424</v>
      </c>
      <c r="S12" s="104">
        <f t="shared" si="2"/>
        <v>15.737592256650821</v>
      </c>
      <c r="T12" s="104">
        <f t="shared" si="2"/>
        <v>15.549886464073696</v>
      </c>
      <c r="U12" s="104">
        <f t="shared" si="2"/>
        <v>15.294080539271567</v>
      </c>
      <c r="V12" s="104">
        <f t="shared" si="2"/>
        <v>15.102980521110613</v>
      </c>
      <c r="W12" s="104">
        <f t="shared" si="2"/>
        <v>14.956282752012296</v>
      </c>
      <c r="X12" s="104">
        <f t="shared" si="2"/>
        <v>14.834442927137856</v>
      </c>
      <c r="Y12" s="104">
        <f t="shared" si="2"/>
        <v>14.748682384509223</v>
      </c>
      <c r="Z12" s="104">
        <f t="shared" si="2"/>
        <v>14.562333213029033</v>
      </c>
      <c r="AA12" s="104">
        <f t="shared" si="2"/>
        <v>14.450272941733008</v>
      </c>
      <c r="AC12" s="109" t="s">
        <v>65</v>
      </c>
      <c r="AD12" s="103" t="s">
        <v>249</v>
      </c>
      <c r="AE12" s="104">
        <v>15.995211326254424</v>
      </c>
      <c r="AF12" s="104">
        <v>15.737592256650821</v>
      </c>
      <c r="AG12" s="104">
        <v>15.549886464073696</v>
      </c>
      <c r="AH12" s="104">
        <v>15.294080539271567</v>
      </c>
      <c r="AI12" s="104">
        <v>15.102980521110613</v>
      </c>
      <c r="AJ12" s="104">
        <v>14.956282752012296</v>
      </c>
      <c r="AK12" s="104">
        <v>14.834442927137856</v>
      </c>
      <c r="AL12" s="104">
        <v>14.748682384509223</v>
      </c>
      <c r="AM12" s="104">
        <v>14.562333213029033</v>
      </c>
      <c r="AN12" s="104">
        <v>14.450272941733008</v>
      </c>
    </row>
    <row r="13" spans="1:43" s="88" customFormat="1" ht="21.75" thickBot="1" x14ac:dyDescent="0.3">
      <c r="A13" s="128"/>
      <c r="B13" s="99" t="s">
        <v>199</v>
      </c>
      <c r="C13" s="100" t="s">
        <v>246</v>
      </c>
      <c r="D13" s="92" t="s">
        <v>250</v>
      </c>
      <c r="E13" s="101">
        <v>643265</v>
      </c>
      <c r="F13" s="101">
        <v>646199</v>
      </c>
      <c r="G13" s="101">
        <v>657934</v>
      </c>
      <c r="H13" s="101">
        <v>655902</v>
      </c>
      <c r="I13" s="101">
        <v>652713</v>
      </c>
      <c r="J13" s="101">
        <v>649429</v>
      </c>
      <c r="K13" s="101">
        <v>645151</v>
      </c>
      <c r="L13" s="101">
        <v>637286</v>
      </c>
      <c r="M13" s="101">
        <v>632922</v>
      </c>
      <c r="N13" s="101">
        <v>627187</v>
      </c>
      <c r="P13" s="109" t="s">
        <v>65</v>
      </c>
      <c r="Q13" s="103" t="s">
        <v>250</v>
      </c>
      <c r="R13" s="104">
        <f>E13/E$16*100</f>
        <v>49.238910117451098</v>
      </c>
      <c r="S13" s="104">
        <f t="shared" si="2"/>
        <v>49.233946942759161</v>
      </c>
      <c r="T13" s="104">
        <f t="shared" si="2"/>
        <v>49.322645188423159</v>
      </c>
      <c r="U13" s="104">
        <f t="shared" si="2"/>
        <v>49.257645463188673</v>
      </c>
      <c r="V13" s="104">
        <f t="shared" si="2"/>
        <v>49.205171754818835</v>
      </c>
      <c r="W13" s="104">
        <f t="shared" si="2"/>
        <v>49.115558590792794</v>
      </c>
      <c r="X13" s="104">
        <f t="shared" si="2"/>
        <v>49.053601136256496</v>
      </c>
      <c r="Y13" s="104">
        <f t="shared" si="2"/>
        <v>48.997689607848415</v>
      </c>
      <c r="Z13" s="104">
        <f t="shared" si="2"/>
        <v>48.914285890933201</v>
      </c>
      <c r="AA13" s="104">
        <f t="shared" si="2"/>
        <v>48.798605102796643</v>
      </c>
      <c r="AC13" s="110" t="s">
        <v>66</v>
      </c>
      <c r="AD13" s="103" t="s">
        <v>249</v>
      </c>
      <c r="AE13" s="104">
        <v>16.129183761787665</v>
      </c>
      <c r="AF13" s="104">
        <v>15.816859170008046</v>
      </c>
      <c r="AG13" s="104">
        <v>15.605426783740517</v>
      </c>
      <c r="AH13" s="104">
        <v>15.315333044698967</v>
      </c>
      <c r="AI13" s="104">
        <v>15.068971998984299</v>
      </c>
      <c r="AJ13" s="104">
        <v>14.856414163161208</v>
      </c>
      <c r="AK13" s="104">
        <v>14.677234657328132</v>
      </c>
      <c r="AL13" s="104">
        <v>14.493816281158239</v>
      </c>
      <c r="AM13" s="104">
        <v>14.165066918104181</v>
      </c>
      <c r="AN13" s="104">
        <v>14.023998139254882</v>
      </c>
    </row>
    <row r="14" spans="1:43" s="88" customFormat="1" ht="21.75" thickBot="1" x14ac:dyDescent="0.3">
      <c r="A14" s="128"/>
      <c r="B14" s="99" t="s">
        <v>234</v>
      </c>
      <c r="C14" s="100" t="s">
        <v>246</v>
      </c>
      <c r="D14" s="92" t="s">
        <v>251</v>
      </c>
      <c r="E14" s="101">
        <v>284067</v>
      </c>
      <c r="F14" s="101">
        <v>289048</v>
      </c>
      <c r="G14" s="101">
        <v>296215</v>
      </c>
      <c r="H14" s="101">
        <v>300624</v>
      </c>
      <c r="I14" s="101">
        <v>303904</v>
      </c>
      <c r="J14" s="101">
        <v>307224</v>
      </c>
      <c r="K14" s="101">
        <v>309390</v>
      </c>
      <c r="L14" s="101">
        <v>309923</v>
      </c>
      <c r="M14" s="101">
        <v>313895</v>
      </c>
      <c r="N14" s="101">
        <v>316216</v>
      </c>
      <c r="P14" s="109" t="s">
        <v>65</v>
      </c>
      <c r="Q14" s="103" t="s">
        <v>251</v>
      </c>
      <c r="R14" s="104">
        <f>E14/E$16*100</f>
        <v>21.743992725135026</v>
      </c>
      <c r="S14" s="104">
        <f t="shared" si="2"/>
        <v>22.022587308105784</v>
      </c>
      <c r="T14" s="104">
        <f t="shared" si="2"/>
        <v>22.206037907280617</v>
      </c>
      <c r="U14" s="104">
        <f t="shared" si="2"/>
        <v>22.576589810254628</v>
      </c>
      <c r="V14" s="104">
        <f t="shared" si="2"/>
        <v>22.90999032802543</v>
      </c>
      <c r="W14" s="104">
        <f t="shared" si="2"/>
        <v>23.234993159371886</v>
      </c>
      <c r="X14" s="104">
        <f t="shared" si="2"/>
        <v>23.524250377890443</v>
      </c>
      <c r="Y14" s="104">
        <f t="shared" si="2"/>
        <v>23.828408212848238</v>
      </c>
      <c r="Z14" s="104">
        <f t="shared" si="2"/>
        <v>24.258834058121661</v>
      </c>
      <c r="AA14" s="104">
        <f t="shared" si="2"/>
        <v>24.603347504310424</v>
      </c>
      <c r="AC14" s="111" t="s">
        <v>67</v>
      </c>
      <c r="AD14" s="103" t="s">
        <v>249</v>
      </c>
      <c r="AE14" s="104">
        <v>16.479030103502225</v>
      </c>
      <c r="AF14" s="104">
        <v>16.173706243586196</v>
      </c>
      <c r="AG14" s="104">
        <v>15.957416032632279</v>
      </c>
      <c r="AH14" s="104">
        <v>15.687667112299467</v>
      </c>
      <c r="AI14" s="104">
        <v>15.461801449382772</v>
      </c>
      <c r="AJ14" s="104">
        <v>15.338589487476561</v>
      </c>
      <c r="AK14" s="104">
        <v>15.128258359175305</v>
      </c>
      <c r="AL14" s="104">
        <v>15.094123311856556</v>
      </c>
      <c r="AM14" s="104">
        <v>14.922013820335636</v>
      </c>
      <c r="AN14" s="104">
        <v>14.802494251426376</v>
      </c>
    </row>
    <row r="15" spans="1:43" s="88" customFormat="1" ht="21.75" thickBot="1" x14ac:dyDescent="0.3">
      <c r="A15" s="128"/>
      <c r="B15" s="112" t="s">
        <v>235</v>
      </c>
      <c r="C15" s="113" t="s">
        <v>246</v>
      </c>
      <c r="D15" s="92" t="s">
        <v>252</v>
      </c>
      <c r="E15" s="101">
        <v>383</v>
      </c>
      <c r="F15" s="101">
        <v>439</v>
      </c>
      <c r="G15" s="101">
        <v>427</v>
      </c>
      <c r="H15" s="101">
        <v>467</v>
      </c>
      <c r="I15" s="101">
        <v>499</v>
      </c>
      <c r="J15" s="101">
        <v>499</v>
      </c>
      <c r="K15" s="101">
        <v>418</v>
      </c>
      <c r="L15" s="101">
        <v>385</v>
      </c>
      <c r="M15" s="101">
        <v>393</v>
      </c>
      <c r="N15" s="101">
        <v>487</v>
      </c>
      <c r="O15" s="114">
        <f>(N15-E15)/E15*100</f>
        <v>27.154046997389038</v>
      </c>
      <c r="P15" s="109" t="s">
        <v>65</v>
      </c>
      <c r="Q15" s="115" t="s">
        <v>252</v>
      </c>
      <c r="R15" s="116">
        <f>E15/E$16*10000</f>
        <v>2.9316848538291018</v>
      </c>
      <c r="S15" s="116">
        <f t="shared" ref="S15:AA15" si="3">F15/F$16*10000</f>
        <v>3.3447440661268852</v>
      </c>
      <c r="T15" s="116">
        <f t="shared" si="3"/>
        <v>3.2010459248886192</v>
      </c>
      <c r="U15" s="116">
        <f t="shared" si="3"/>
        <v>3.5071276549406942</v>
      </c>
      <c r="V15" s="116">
        <f t="shared" si="3"/>
        <v>3.7617422520548236</v>
      </c>
      <c r="W15" s="116">
        <f t="shared" si="3"/>
        <v>3.7738788592449062</v>
      </c>
      <c r="X15" s="116">
        <f t="shared" si="3"/>
        <v>3.1782335104425496</v>
      </c>
      <c r="Y15" s="116">
        <f t="shared" si="3"/>
        <v>2.9600698115165933</v>
      </c>
      <c r="Z15" s="116">
        <f t="shared" si="3"/>
        <v>3.0372327640904806</v>
      </c>
      <c r="AA15" s="116">
        <f t="shared" si="3"/>
        <v>3.7891283915422296</v>
      </c>
      <c r="AC15" s="117" t="s">
        <v>68</v>
      </c>
      <c r="AD15" s="103" t="s">
        <v>249</v>
      </c>
      <c r="AE15" s="104">
        <v>15.620676164394018</v>
      </c>
      <c r="AF15" s="104">
        <v>15.454588645181724</v>
      </c>
      <c r="AG15" s="104">
        <v>15.378364211029123</v>
      </c>
      <c r="AH15" s="104">
        <v>15.160847567379996</v>
      </c>
      <c r="AI15" s="104">
        <v>15.025794088324176</v>
      </c>
      <c r="AJ15" s="104">
        <v>14.937334466199204</v>
      </c>
      <c r="AK15" s="104">
        <v>14.866870389620148</v>
      </c>
      <c r="AL15" s="104">
        <v>14.837443204376019</v>
      </c>
      <c r="AM15" s="104">
        <v>14.770374538109705</v>
      </c>
      <c r="AN15" s="104">
        <v>14.683068044958675</v>
      </c>
    </row>
    <row r="16" spans="1:43" s="122" customFormat="1" ht="14.25" thickBot="1" x14ac:dyDescent="0.3">
      <c r="A16" s="129"/>
      <c r="B16" s="130" t="s">
        <v>236</v>
      </c>
      <c r="C16" s="131" t="s">
        <v>246</v>
      </c>
      <c r="D16" s="120" t="s">
        <v>111</v>
      </c>
      <c r="E16" s="121">
        <v>1306416</v>
      </c>
      <c r="F16" s="121">
        <v>1312507</v>
      </c>
      <c r="G16" s="121">
        <v>1333939</v>
      </c>
      <c r="H16" s="121">
        <v>1331574</v>
      </c>
      <c r="I16" s="121">
        <v>1326513</v>
      </c>
      <c r="J16" s="121">
        <v>1322247</v>
      </c>
      <c r="K16" s="121">
        <v>1315196</v>
      </c>
      <c r="L16" s="121">
        <v>1300645</v>
      </c>
      <c r="M16" s="121">
        <v>1293941</v>
      </c>
      <c r="N16" s="121">
        <v>1285256</v>
      </c>
      <c r="P16" s="109" t="s">
        <v>65</v>
      </c>
      <c r="Q16" s="123"/>
      <c r="R16" s="124"/>
      <c r="S16" s="124"/>
      <c r="T16" s="124"/>
      <c r="U16" s="124"/>
      <c r="V16" s="124"/>
      <c r="W16" s="124"/>
      <c r="X16" s="124"/>
      <c r="Y16" s="124"/>
      <c r="Z16" s="124"/>
      <c r="AA16" s="104"/>
      <c r="AC16" s="125" t="s">
        <v>69</v>
      </c>
      <c r="AD16" s="132" t="s">
        <v>249</v>
      </c>
      <c r="AE16" s="127">
        <v>15.813864725952326</v>
      </c>
      <c r="AF16" s="127">
        <v>15.56189002526648</v>
      </c>
      <c r="AG16" s="127">
        <v>15.325067177332921</v>
      </c>
      <c r="AH16" s="127">
        <v>15.075248941473612</v>
      </c>
      <c r="AI16" s="127">
        <v>14.908098485274785</v>
      </c>
      <c r="AJ16" s="127">
        <v>14.745007952843109</v>
      </c>
      <c r="AK16" s="127">
        <v>14.695701591237858</v>
      </c>
      <c r="AL16" s="127">
        <v>14.596703224535364</v>
      </c>
      <c r="AM16" s="127">
        <v>14.409249287298067</v>
      </c>
      <c r="AN16" s="127">
        <v>14.304311670921926</v>
      </c>
    </row>
    <row r="17" spans="1:43" s="88" customFormat="1" ht="21.75" thickBot="1" x14ac:dyDescent="0.3">
      <c r="A17" s="133" t="s">
        <v>66</v>
      </c>
      <c r="B17" s="99" t="s">
        <v>142</v>
      </c>
      <c r="C17" s="100" t="s">
        <v>246</v>
      </c>
      <c r="D17" s="92" t="s">
        <v>247</v>
      </c>
      <c r="E17" s="101">
        <v>36417</v>
      </c>
      <c r="F17" s="101">
        <v>37000</v>
      </c>
      <c r="G17" s="101">
        <v>37399</v>
      </c>
      <c r="H17" s="101">
        <v>37056</v>
      </c>
      <c r="I17" s="101">
        <v>36761</v>
      </c>
      <c r="J17" s="101">
        <v>36445</v>
      </c>
      <c r="K17" s="101">
        <v>36070</v>
      </c>
      <c r="L17" s="101">
        <v>35371</v>
      </c>
      <c r="M17" s="101">
        <v>34715</v>
      </c>
      <c r="N17" s="101">
        <v>34200</v>
      </c>
      <c r="P17" s="110" t="s">
        <v>66</v>
      </c>
      <c r="Q17" s="103" t="s">
        <v>247</v>
      </c>
      <c r="R17" s="104">
        <f>E17/E$22*100</f>
        <v>12.21690311888811</v>
      </c>
      <c r="S17" s="104">
        <f t="shared" ref="S17:AA20" si="4">F17/F$22*100</f>
        <v>12.301595217671741</v>
      </c>
      <c r="T17" s="104">
        <f t="shared" si="4"/>
        <v>12.193960893508661</v>
      </c>
      <c r="U17" s="104">
        <f t="shared" si="4"/>
        <v>12.154130751367735</v>
      </c>
      <c r="V17" s="104">
        <f t="shared" si="4"/>
        <v>12.122781040697273</v>
      </c>
      <c r="W17" s="104">
        <f t="shared" si="4"/>
        <v>12.071478255109138</v>
      </c>
      <c r="X17" s="104">
        <f t="shared" si="4"/>
        <v>12.00716368623587</v>
      </c>
      <c r="Y17" s="104">
        <f t="shared" si="4"/>
        <v>11.89688980972914</v>
      </c>
      <c r="Z17" s="104">
        <f t="shared" si="4"/>
        <v>11.77426247634294</v>
      </c>
      <c r="AA17" s="104">
        <f t="shared" si="4"/>
        <v>11.698066740549192</v>
      </c>
      <c r="AC17" s="102" t="s">
        <v>22</v>
      </c>
      <c r="AD17" s="103" t="s">
        <v>250</v>
      </c>
      <c r="AE17" s="104">
        <v>49.633258004438041</v>
      </c>
      <c r="AF17" s="104">
        <v>49.483154349065309</v>
      </c>
      <c r="AG17" s="104">
        <v>49.420729606670108</v>
      </c>
      <c r="AH17" s="104">
        <v>49.287160724691773</v>
      </c>
      <c r="AI17" s="104">
        <v>49.180300035517689</v>
      </c>
      <c r="AJ17" s="104">
        <v>49.07322059147431</v>
      </c>
      <c r="AK17" s="104">
        <v>48.981423558270556</v>
      </c>
      <c r="AL17" s="104">
        <v>48.882673564944007</v>
      </c>
      <c r="AM17" s="104">
        <v>48.790543254051613</v>
      </c>
      <c r="AN17" s="104">
        <v>48.769902226493741</v>
      </c>
    </row>
    <row r="18" spans="1:43" s="88" customFormat="1" ht="21.75" thickBot="1" x14ac:dyDescent="0.3">
      <c r="A18" s="134"/>
      <c r="B18" s="99" t="s">
        <v>164</v>
      </c>
      <c r="C18" s="100" t="s">
        <v>246</v>
      </c>
      <c r="D18" s="92" t="s">
        <v>249</v>
      </c>
      <c r="E18" s="101">
        <v>48079</v>
      </c>
      <c r="F18" s="101">
        <v>47573</v>
      </c>
      <c r="G18" s="101">
        <v>47862</v>
      </c>
      <c r="H18" s="101">
        <v>46694</v>
      </c>
      <c r="I18" s="101">
        <v>45695</v>
      </c>
      <c r="J18" s="101">
        <v>44853</v>
      </c>
      <c r="K18" s="101">
        <v>44091</v>
      </c>
      <c r="L18" s="101">
        <v>43092</v>
      </c>
      <c r="M18" s="101">
        <v>41764</v>
      </c>
      <c r="N18" s="101">
        <v>41000</v>
      </c>
      <c r="P18" s="110" t="s">
        <v>66</v>
      </c>
      <c r="Q18" s="103" t="s">
        <v>249</v>
      </c>
      <c r="R18" s="104">
        <f>E18/E$22*100</f>
        <v>16.129183761787665</v>
      </c>
      <c r="S18" s="104">
        <f t="shared" si="4"/>
        <v>15.816859170008046</v>
      </c>
      <c r="T18" s="104">
        <f t="shared" si="4"/>
        <v>15.605426783740517</v>
      </c>
      <c r="U18" s="104">
        <f t="shared" si="4"/>
        <v>15.315333044698967</v>
      </c>
      <c r="V18" s="104">
        <f t="shared" si="4"/>
        <v>15.068971998984299</v>
      </c>
      <c r="W18" s="104">
        <f t="shared" si="4"/>
        <v>14.856414163161208</v>
      </c>
      <c r="X18" s="104">
        <f t="shared" si="4"/>
        <v>14.677234657328132</v>
      </c>
      <c r="Y18" s="104">
        <f t="shared" si="4"/>
        <v>14.493816281158239</v>
      </c>
      <c r="Z18" s="104">
        <f t="shared" si="4"/>
        <v>14.165066918104181</v>
      </c>
      <c r="AA18" s="104">
        <f t="shared" si="4"/>
        <v>14.023998139254882</v>
      </c>
      <c r="AC18" s="109" t="s">
        <v>65</v>
      </c>
      <c r="AD18" s="103" t="s">
        <v>250</v>
      </c>
      <c r="AE18" s="104">
        <v>49.238910117451098</v>
      </c>
      <c r="AF18" s="104">
        <v>49.233946942759161</v>
      </c>
      <c r="AG18" s="104">
        <v>49.322645188423159</v>
      </c>
      <c r="AH18" s="104">
        <v>49.257645463188673</v>
      </c>
      <c r="AI18" s="104">
        <v>49.205171754818835</v>
      </c>
      <c r="AJ18" s="104">
        <v>49.115558590792794</v>
      </c>
      <c r="AK18" s="104">
        <v>49.053601136256496</v>
      </c>
      <c r="AL18" s="104">
        <v>48.997689607848415</v>
      </c>
      <c r="AM18" s="104">
        <v>48.914285890933201</v>
      </c>
      <c r="AN18" s="104">
        <v>48.798605102796643</v>
      </c>
    </row>
    <row r="19" spans="1:43" s="88" customFormat="1" ht="21.75" thickBot="1" x14ac:dyDescent="0.3">
      <c r="A19" s="134"/>
      <c r="B19" s="99" t="s">
        <v>199</v>
      </c>
      <c r="C19" s="100" t="s">
        <v>246</v>
      </c>
      <c r="D19" s="92" t="s">
        <v>250</v>
      </c>
      <c r="E19" s="101">
        <v>148434</v>
      </c>
      <c r="F19" s="101">
        <v>149881</v>
      </c>
      <c r="G19" s="101">
        <v>153158</v>
      </c>
      <c r="H19" s="101">
        <v>151985</v>
      </c>
      <c r="I19" s="101">
        <v>151047</v>
      </c>
      <c r="J19" s="101">
        <v>150231</v>
      </c>
      <c r="K19" s="101">
        <v>149073</v>
      </c>
      <c r="L19" s="101">
        <v>147098</v>
      </c>
      <c r="M19" s="101">
        <v>145554</v>
      </c>
      <c r="N19" s="101">
        <v>143725</v>
      </c>
      <c r="P19" s="110" t="s">
        <v>66</v>
      </c>
      <c r="Q19" s="103" t="s">
        <v>250</v>
      </c>
      <c r="R19" s="104">
        <f>E19/E$22*100</f>
        <v>49.795529493067455</v>
      </c>
      <c r="S19" s="104">
        <f t="shared" si="4"/>
        <v>49.831767373509678</v>
      </c>
      <c r="T19" s="104">
        <f t="shared" si="4"/>
        <v>49.937235287788432</v>
      </c>
      <c r="U19" s="104">
        <f t="shared" si="4"/>
        <v>49.850106925912804</v>
      </c>
      <c r="V19" s="104">
        <f t="shared" si="4"/>
        <v>49.811205023100591</v>
      </c>
      <c r="W19" s="104">
        <f t="shared" si="4"/>
        <v>49.760193435129672</v>
      </c>
      <c r="X19" s="104">
        <f t="shared" si="4"/>
        <v>49.624172780655385</v>
      </c>
      <c r="Y19" s="104">
        <f t="shared" si="4"/>
        <v>49.475804959756218</v>
      </c>
      <c r="Z19" s="104">
        <f t="shared" si="4"/>
        <v>49.367449243313274</v>
      </c>
      <c r="AA19" s="104">
        <f t="shared" si="4"/>
        <v>49.160954452790435</v>
      </c>
      <c r="AC19" s="110" t="s">
        <v>66</v>
      </c>
      <c r="AD19" s="103" t="s">
        <v>250</v>
      </c>
      <c r="AE19" s="104">
        <v>49.795529493067455</v>
      </c>
      <c r="AF19" s="104">
        <v>49.831767373509678</v>
      </c>
      <c r="AG19" s="104">
        <v>49.937235287788432</v>
      </c>
      <c r="AH19" s="104">
        <v>49.850106925912804</v>
      </c>
      <c r="AI19" s="104">
        <v>49.811205023100591</v>
      </c>
      <c r="AJ19" s="104">
        <v>49.760193435129672</v>
      </c>
      <c r="AK19" s="104">
        <v>49.624172780655385</v>
      </c>
      <c r="AL19" s="104">
        <v>49.475804959756218</v>
      </c>
      <c r="AM19" s="104">
        <v>49.367449243313274</v>
      </c>
      <c r="AN19" s="104">
        <v>49.160954452790435</v>
      </c>
    </row>
    <row r="20" spans="1:43" s="88" customFormat="1" ht="21.75" thickBot="1" x14ac:dyDescent="0.3">
      <c r="A20" s="134"/>
      <c r="B20" s="135" t="s">
        <v>234</v>
      </c>
      <c r="C20" s="136" t="s">
        <v>246</v>
      </c>
      <c r="D20" s="92" t="s">
        <v>251</v>
      </c>
      <c r="E20" s="101">
        <v>65069</v>
      </c>
      <c r="F20" s="101">
        <v>66210</v>
      </c>
      <c r="G20" s="101">
        <v>68173</v>
      </c>
      <c r="H20" s="101">
        <v>69036</v>
      </c>
      <c r="I20" s="101">
        <v>69617</v>
      </c>
      <c r="J20" s="101">
        <v>70270</v>
      </c>
      <c r="K20" s="101">
        <v>71064</v>
      </c>
      <c r="L20" s="101">
        <v>71665</v>
      </c>
      <c r="M20" s="101">
        <v>72713</v>
      </c>
      <c r="N20" s="101">
        <v>73303</v>
      </c>
      <c r="P20" s="110" t="s">
        <v>66</v>
      </c>
      <c r="Q20" s="103" t="s">
        <v>251</v>
      </c>
      <c r="R20" s="104">
        <f>E20/E$22*100</f>
        <v>21.82886204363156</v>
      </c>
      <c r="S20" s="104">
        <f t="shared" si="4"/>
        <v>22.013205928703943</v>
      </c>
      <c r="T20" s="104">
        <f t="shared" si="4"/>
        <v>22.227837535580257</v>
      </c>
      <c r="U20" s="104">
        <f t="shared" si="4"/>
        <v>22.64336600149565</v>
      </c>
      <c r="V20" s="104">
        <f t="shared" si="4"/>
        <v>22.957798963853591</v>
      </c>
      <c r="W20" s="104">
        <f t="shared" si="4"/>
        <v>23.275148222980356</v>
      </c>
      <c r="X20" s="104">
        <f t="shared" si="4"/>
        <v>23.656143060678286</v>
      </c>
      <c r="Y20" s="104">
        <f t="shared" si="4"/>
        <v>24.104226858563198</v>
      </c>
      <c r="Z20" s="104">
        <f t="shared" si="4"/>
        <v>24.662017786038433</v>
      </c>
      <c r="AA20" s="104">
        <f t="shared" si="4"/>
        <v>25.07319842931221</v>
      </c>
      <c r="AC20" s="111" t="s">
        <v>67</v>
      </c>
      <c r="AD20" s="103" t="s">
        <v>250</v>
      </c>
      <c r="AE20" s="104">
        <v>49.14510234276252</v>
      </c>
      <c r="AF20" s="104">
        <v>49.176263621703512</v>
      </c>
      <c r="AG20" s="104">
        <v>49.332536169693</v>
      </c>
      <c r="AH20" s="104">
        <v>49.323516556972443</v>
      </c>
      <c r="AI20" s="104">
        <v>49.352804513773648</v>
      </c>
      <c r="AJ20" s="104">
        <v>49.345024672512338</v>
      </c>
      <c r="AK20" s="104">
        <v>49.35254505585759</v>
      </c>
      <c r="AL20" s="104">
        <v>49.376496522989541</v>
      </c>
      <c r="AM20" s="104">
        <v>49.317538664034224</v>
      </c>
      <c r="AN20" s="104">
        <v>49.271736897559428</v>
      </c>
      <c r="AQ20" s="2" t="s">
        <v>253</v>
      </c>
    </row>
    <row r="21" spans="1:43" s="88" customFormat="1" ht="22.5" thickTop="1" thickBot="1" x14ac:dyDescent="0.3">
      <c r="A21" s="134"/>
      <c r="B21" s="137" t="s">
        <v>235</v>
      </c>
      <c r="C21" s="138" t="s">
        <v>246</v>
      </c>
      <c r="D21" s="92" t="s">
        <v>252</v>
      </c>
      <c r="E21" s="101">
        <v>88</v>
      </c>
      <c r="F21" s="101">
        <v>110</v>
      </c>
      <c r="G21" s="101">
        <v>109</v>
      </c>
      <c r="H21" s="101">
        <v>113</v>
      </c>
      <c r="I21" s="101">
        <v>119</v>
      </c>
      <c r="J21" s="101">
        <v>111</v>
      </c>
      <c r="K21" s="101">
        <v>106</v>
      </c>
      <c r="L21" s="101">
        <v>87</v>
      </c>
      <c r="M21" s="101">
        <v>92</v>
      </c>
      <c r="N21" s="101">
        <v>128</v>
      </c>
      <c r="P21" s="110" t="s">
        <v>66</v>
      </c>
      <c r="Q21" s="115" t="s">
        <v>252</v>
      </c>
      <c r="R21" s="116">
        <f>E21/E$22*10000</f>
        <v>2.9521582625206735</v>
      </c>
      <c r="S21" s="116">
        <f t="shared" ref="S21:AA21" si="5">F21/F$22*10000</f>
        <v>3.6572310106591659</v>
      </c>
      <c r="T21" s="116">
        <f t="shared" si="5"/>
        <v>3.5539499382134392</v>
      </c>
      <c r="U21" s="116">
        <f t="shared" si="5"/>
        <v>3.7063276524842235</v>
      </c>
      <c r="V21" s="116">
        <f t="shared" si="5"/>
        <v>3.9242973364244045</v>
      </c>
      <c r="W21" s="116">
        <f t="shared" si="5"/>
        <v>3.6765923619621743</v>
      </c>
      <c r="X21" s="116">
        <f t="shared" si="5"/>
        <v>3.5285815102328866</v>
      </c>
      <c r="Y21" s="116">
        <f t="shared" si="5"/>
        <v>2.9262090793204472</v>
      </c>
      <c r="Z21" s="116">
        <f t="shared" si="5"/>
        <v>3.1203576201168097</v>
      </c>
      <c r="AA21" s="116">
        <f t="shared" si="5"/>
        <v>4.378223809328353</v>
      </c>
      <c r="AC21" s="117" t="s">
        <v>68</v>
      </c>
      <c r="AD21" s="103" t="s">
        <v>250</v>
      </c>
      <c r="AE21" s="104">
        <v>49.210060084417172</v>
      </c>
      <c r="AF21" s="104">
        <v>49.079737112993904</v>
      </c>
      <c r="AG21" s="104">
        <v>49.128879873201384</v>
      </c>
      <c r="AH21" s="104">
        <v>49.065401739378302</v>
      </c>
      <c r="AI21" s="104">
        <v>49.010010156131109</v>
      </c>
      <c r="AJ21" s="104">
        <v>48.867289742895473</v>
      </c>
      <c r="AK21" s="104">
        <v>48.849675003444091</v>
      </c>
      <c r="AL21" s="104">
        <v>48.805480108140124</v>
      </c>
      <c r="AM21" s="104">
        <v>48.705442798304475</v>
      </c>
      <c r="AN21" s="104">
        <v>48.649619147793537</v>
      </c>
    </row>
    <row r="22" spans="1:43" s="122" customFormat="1" ht="22.5" thickTop="1" thickBot="1" x14ac:dyDescent="0.3">
      <c r="A22" s="139"/>
      <c r="B22" s="140" t="s">
        <v>236</v>
      </c>
      <c r="C22" s="138" t="s">
        <v>246</v>
      </c>
      <c r="D22" s="120" t="s">
        <v>111</v>
      </c>
      <c r="E22" s="121">
        <v>298087</v>
      </c>
      <c r="F22" s="121">
        <v>300774</v>
      </c>
      <c r="G22" s="121">
        <v>306701</v>
      </c>
      <c r="H22" s="121">
        <v>304884</v>
      </c>
      <c r="I22" s="121">
        <v>303239</v>
      </c>
      <c r="J22" s="121">
        <v>301910</v>
      </c>
      <c r="K22" s="121">
        <v>300404</v>
      </c>
      <c r="L22" s="121">
        <v>297313</v>
      </c>
      <c r="M22" s="121">
        <v>294838</v>
      </c>
      <c r="N22" s="121">
        <v>292356</v>
      </c>
      <c r="P22" s="110" t="s">
        <v>66</v>
      </c>
      <c r="Q22" s="123"/>
      <c r="R22" s="124"/>
      <c r="S22" s="124"/>
      <c r="T22" s="124"/>
      <c r="U22" s="124"/>
      <c r="V22" s="124"/>
      <c r="W22" s="124"/>
      <c r="X22" s="124"/>
      <c r="Y22" s="124"/>
      <c r="Z22" s="124"/>
      <c r="AA22" s="104"/>
      <c r="AC22" s="125" t="s">
        <v>69</v>
      </c>
      <c r="AD22" s="132" t="s">
        <v>250</v>
      </c>
      <c r="AE22" s="127">
        <v>48.908477128953145</v>
      </c>
      <c r="AF22" s="127">
        <v>48.942432007978347</v>
      </c>
      <c r="AG22" s="127">
        <v>48.994752802653565</v>
      </c>
      <c r="AH22" s="127">
        <v>48.903537247653169</v>
      </c>
      <c r="AI22" s="127">
        <v>48.778653679897275</v>
      </c>
      <c r="AJ22" s="127">
        <v>48.637738360455224</v>
      </c>
      <c r="AK22" s="127">
        <v>48.541020872081006</v>
      </c>
      <c r="AL22" s="127">
        <v>48.48072502791095</v>
      </c>
      <c r="AM22" s="127">
        <v>48.412522436912681</v>
      </c>
      <c r="AN22" s="127">
        <v>48.262340029277603</v>
      </c>
    </row>
    <row r="23" spans="1:43" s="88" customFormat="1" ht="22.5" thickTop="1" thickBot="1" x14ac:dyDescent="0.3">
      <c r="A23" s="141" t="s">
        <v>67</v>
      </c>
      <c r="B23" s="142" t="s">
        <v>142</v>
      </c>
      <c r="C23" s="107" t="s">
        <v>246</v>
      </c>
      <c r="D23" s="92" t="s">
        <v>247</v>
      </c>
      <c r="E23" s="101">
        <v>40717</v>
      </c>
      <c r="F23" s="101">
        <v>40433</v>
      </c>
      <c r="G23" s="101">
        <v>40749</v>
      </c>
      <c r="H23" s="101">
        <v>40536</v>
      </c>
      <c r="I23" s="101">
        <v>40021</v>
      </c>
      <c r="J23" s="101">
        <v>39553</v>
      </c>
      <c r="K23" s="101">
        <v>39016</v>
      </c>
      <c r="L23" s="101">
        <v>38090</v>
      </c>
      <c r="M23" s="101">
        <v>37324</v>
      </c>
      <c r="N23" s="101">
        <v>36614</v>
      </c>
      <c r="P23" s="111" t="s">
        <v>67</v>
      </c>
      <c r="Q23" s="103" t="s">
        <v>247</v>
      </c>
      <c r="R23" s="104">
        <f>E23/E$28*100</f>
        <v>13.298516870960261</v>
      </c>
      <c r="S23" s="104">
        <f t="shared" ref="S23:AA26" si="6">F23/F$28*100</f>
        <v>13.172289097750484</v>
      </c>
      <c r="T23" s="104">
        <f t="shared" si="6"/>
        <v>13.098234346824041</v>
      </c>
      <c r="U23" s="104">
        <f t="shared" si="6"/>
        <v>13.027046482928837</v>
      </c>
      <c r="V23" s="104">
        <f t="shared" si="6"/>
        <v>12.895897711857035</v>
      </c>
      <c r="W23" s="104">
        <f t="shared" si="6"/>
        <v>12.76483820060092</v>
      </c>
      <c r="X23" s="104">
        <f t="shared" si="6"/>
        <v>12.65586277588198</v>
      </c>
      <c r="Y23" s="104">
        <f t="shared" si="6"/>
        <v>12.47662066683918</v>
      </c>
      <c r="Z23" s="104">
        <f t="shared" si="6"/>
        <v>12.281671602500822</v>
      </c>
      <c r="AA23" s="104">
        <f t="shared" si="6"/>
        <v>12.13131266276581</v>
      </c>
      <c r="AC23" s="102" t="s">
        <v>22</v>
      </c>
      <c r="AD23" s="103" t="s">
        <v>251</v>
      </c>
      <c r="AE23" s="104">
        <v>20.803027136973139</v>
      </c>
      <c r="AF23" s="104">
        <v>21.150022601070113</v>
      </c>
      <c r="AG23" s="104">
        <v>21.382835646503704</v>
      </c>
      <c r="AH23" s="104">
        <v>21.712058758451185</v>
      </c>
      <c r="AI23" s="104">
        <v>22.007529446159648</v>
      </c>
      <c r="AJ23" s="104">
        <v>22.29913147413712</v>
      </c>
      <c r="AK23" s="104">
        <v>22.532772442048408</v>
      </c>
      <c r="AL23" s="104">
        <v>22.868344750634996</v>
      </c>
      <c r="AM23" s="104">
        <v>23.212509386083727</v>
      </c>
      <c r="AN23" s="104">
        <v>23.410605491288656</v>
      </c>
    </row>
    <row r="24" spans="1:43" s="88" customFormat="1" ht="21.75" thickBot="1" x14ac:dyDescent="0.3">
      <c r="A24" s="143"/>
      <c r="B24" s="99" t="s">
        <v>164</v>
      </c>
      <c r="C24" s="100" t="s">
        <v>246</v>
      </c>
      <c r="D24" s="92" t="s">
        <v>249</v>
      </c>
      <c r="E24" s="101">
        <v>50455</v>
      </c>
      <c r="F24" s="101">
        <v>49646</v>
      </c>
      <c r="G24" s="101">
        <v>49644</v>
      </c>
      <c r="H24" s="101">
        <v>48815</v>
      </c>
      <c r="I24" s="101">
        <v>47984</v>
      </c>
      <c r="J24" s="101">
        <v>47528</v>
      </c>
      <c r="K24" s="101">
        <v>46638</v>
      </c>
      <c r="L24" s="101">
        <v>46081</v>
      </c>
      <c r="M24" s="101">
        <v>45348</v>
      </c>
      <c r="N24" s="101">
        <v>44676</v>
      </c>
      <c r="P24" s="111" t="s">
        <v>67</v>
      </c>
      <c r="Q24" s="103" t="s">
        <v>249</v>
      </c>
      <c r="R24" s="104">
        <f>E24/E$28*100</f>
        <v>16.479030103502225</v>
      </c>
      <c r="S24" s="104">
        <f t="shared" si="6"/>
        <v>16.173706243586196</v>
      </c>
      <c r="T24" s="104">
        <f t="shared" si="6"/>
        <v>15.957416032632279</v>
      </c>
      <c r="U24" s="104">
        <f t="shared" si="6"/>
        <v>15.687667112299467</v>
      </c>
      <c r="V24" s="104">
        <f t="shared" si="6"/>
        <v>15.461801449382772</v>
      </c>
      <c r="W24" s="104">
        <f t="shared" si="6"/>
        <v>15.338589487476561</v>
      </c>
      <c r="X24" s="104">
        <f t="shared" si="6"/>
        <v>15.128258359175305</v>
      </c>
      <c r="Y24" s="104">
        <f t="shared" si="6"/>
        <v>15.094123311856556</v>
      </c>
      <c r="Z24" s="104">
        <f t="shared" si="6"/>
        <v>14.922013820335636</v>
      </c>
      <c r="AA24" s="104">
        <f t="shared" si="6"/>
        <v>14.802494251426376</v>
      </c>
      <c r="AC24" s="109" t="s">
        <v>65</v>
      </c>
      <c r="AD24" s="103" t="s">
        <v>251</v>
      </c>
      <c r="AE24" s="104">
        <v>21.743992725135026</v>
      </c>
      <c r="AF24" s="104">
        <v>22.022587308105784</v>
      </c>
      <c r="AG24" s="104">
        <v>22.206037907280617</v>
      </c>
      <c r="AH24" s="104">
        <v>22.576589810254628</v>
      </c>
      <c r="AI24" s="104">
        <v>22.90999032802543</v>
      </c>
      <c r="AJ24" s="104">
        <v>23.234993159371886</v>
      </c>
      <c r="AK24" s="104">
        <v>23.524250377890443</v>
      </c>
      <c r="AL24" s="104">
        <v>23.828408212848238</v>
      </c>
      <c r="AM24" s="104">
        <v>24.258834058121661</v>
      </c>
      <c r="AN24" s="104">
        <v>24.603347504310424</v>
      </c>
    </row>
    <row r="25" spans="1:43" s="88" customFormat="1" ht="21.75" thickBot="1" x14ac:dyDescent="0.3">
      <c r="A25" s="143"/>
      <c r="B25" s="99" t="s">
        <v>199</v>
      </c>
      <c r="C25" s="100" t="s">
        <v>246</v>
      </c>
      <c r="D25" s="92" t="s">
        <v>250</v>
      </c>
      <c r="E25" s="101">
        <v>150471</v>
      </c>
      <c r="F25" s="101">
        <v>150949</v>
      </c>
      <c r="G25" s="101">
        <v>153475</v>
      </c>
      <c r="H25" s="101">
        <v>153479</v>
      </c>
      <c r="I25" s="101">
        <v>153161</v>
      </c>
      <c r="J25" s="101">
        <v>152900</v>
      </c>
      <c r="K25" s="101">
        <v>152146</v>
      </c>
      <c r="L25" s="101">
        <v>150742</v>
      </c>
      <c r="M25" s="101">
        <v>149876</v>
      </c>
      <c r="N25" s="101">
        <v>148709</v>
      </c>
      <c r="P25" s="111" t="s">
        <v>67</v>
      </c>
      <c r="Q25" s="103" t="s">
        <v>250</v>
      </c>
      <c r="R25" s="104">
        <f>E25/E$28*100</f>
        <v>49.14510234276252</v>
      </c>
      <c r="S25" s="104">
        <f t="shared" si="6"/>
        <v>49.176263621703512</v>
      </c>
      <c r="T25" s="104">
        <f t="shared" si="6"/>
        <v>49.332536169693</v>
      </c>
      <c r="U25" s="104">
        <f t="shared" si="6"/>
        <v>49.323516556972443</v>
      </c>
      <c r="V25" s="104">
        <f t="shared" si="6"/>
        <v>49.352804513773648</v>
      </c>
      <c r="W25" s="104">
        <f t="shared" si="6"/>
        <v>49.345024672512338</v>
      </c>
      <c r="X25" s="104">
        <f t="shared" si="6"/>
        <v>49.35254505585759</v>
      </c>
      <c r="Y25" s="104">
        <f t="shared" si="6"/>
        <v>49.376496522989541</v>
      </c>
      <c r="Z25" s="104">
        <f t="shared" si="6"/>
        <v>49.317538664034224</v>
      </c>
      <c r="AA25" s="104">
        <f t="shared" si="6"/>
        <v>49.271736897559428</v>
      </c>
      <c r="AC25" s="110" t="s">
        <v>66</v>
      </c>
      <c r="AD25" s="103" t="s">
        <v>251</v>
      </c>
      <c r="AE25" s="104">
        <v>21.82886204363156</v>
      </c>
      <c r="AF25" s="104">
        <v>22.013205928703943</v>
      </c>
      <c r="AG25" s="104">
        <v>22.227837535580257</v>
      </c>
      <c r="AH25" s="104">
        <v>22.64336600149565</v>
      </c>
      <c r="AI25" s="104">
        <v>22.957798963853591</v>
      </c>
      <c r="AJ25" s="104">
        <v>23.275148222980356</v>
      </c>
      <c r="AK25" s="104">
        <v>23.656143060678286</v>
      </c>
      <c r="AL25" s="104">
        <v>24.104226858563198</v>
      </c>
      <c r="AM25" s="104">
        <v>24.662017786038433</v>
      </c>
      <c r="AN25" s="104">
        <v>25.07319842931221</v>
      </c>
    </row>
    <row r="26" spans="1:43" s="88" customFormat="1" ht="21.75" thickBot="1" x14ac:dyDescent="0.3">
      <c r="A26" s="143"/>
      <c r="B26" s="99" t="s">
        <v>234</v>
      </c>
      <c r="C26" s="100" t="s">
        <v>246</v>
      </c>
      <c r="D26" s="92" t="s">
        <v>251</v>
      </c>
      <c r="E26" s="101">
        <v>64450</v>
      </c>
      <c r="F26" s="101">
        <v>65848</v>
      </c>
      <c r="G26" s="101">
        <v>67146</v>
      </c>
      <c r="H26" s="101">
        <v>68241</v>
      </c>
      <c r="I26" s="101">
        <v>69075</v>
      </c>
      <c r="J26" s="101">
        <v>69784</v>
      </c>
      <c r="K26" s="101">
        <v>70402</v>
      </c>
      <c r="L26" s="101">
        <v>70300</v>
      </c>
      <c r="M26" s="101">
        <v>71269</v>
      </c>
      <c r="N26" s="101">
        <v>71726</v>
      </c>
      <c r="P26" s="111" t="s">
        <v>67</v>
      </c>
      <c r="Q26" s="103" t="s">
        <v>251</v>
      </c>
      <c r="R26" s="104">
        <f>E26/E$28*100</f>
        <v>21.049915571711789</v>
      </c>
      <c r="S26" s="104">
        <f t="shared" si="6"/>
        <v>21.452004365460738</v>
      </c>
      <c r="T26" s="104">
        <f t="shared" si="6"/>
        <v>21.583205562145015</v>
      </c>
      <c r="U26" s="104">
        <f t="shared" si="6"/>
        <v>21.930596976552859</v>
      </c>
      <c r="V26" s="104">
        <f t="shared" si="6"/>
        <v>22.25791795423714</v>
      </c>
      <c r="W26" s="104">
        <f t="shared" si="6"/>
        <v>22.521211260605632</v>
      </c>
      <c r="X26" s="104">
        <f t="shared" si="6"/>
        <v>22.836734958674469</v>
      </c>
      <c r="Y26" s="104">
        <f t="shared" si="6"/>
        <v>23.027210104457716</v>
      </c>
      <c r="Z26" s="104">
        <f t="shared" si="6"/>
        <v>23.45146429746627</v>
      </c>
      <c r="AA26" s="104">
        <f t="shared" si="6"/>
        <v>23.764967827867494</v>
      </c>
      <c r="AC26" s="111" t="s">
        <v>67</v>
      </c>
      <c r="AD26" s="103" t="s">
        <v>251</v>
      </c>
      <c r="AE26" s="104">
        <v>21.049915571711789</v>
      </c>
      <c r="AF26" s="104">
        <v>21.452004365460738</v>
      </c>
      <c r="AG26" s="104">
        <v>21.583205562145015</v>
      </c>
      <c r="AH26" s="104">
        <v>21.930596976552859</v>
      </c>
      <c r="AI26" s="104">
        <v>22.25791795423714</v>
      </c>
      <c r="AJ26" s="104">
        <v>22.521211260605632</v>
      </c>
      <c r="AK26" s="104">
        <v>22.836734958674469</v>
      </c>
      <c r="AL26" s="104">
        <v>23.027210104457716</v>
      </c>
      <c r="AM26" s="104">
        <v>23.45146429746627</v>
      </c>
      <c r="AN26" s="104">
        <v>23.764967827867494</v>
      </c>
    </row>
    <row r="27" spans="1:43" s="88" customFormat="1" ht="21.75" thickBot="1" x14ac:dyDescent="0.3">
      <c r="A27" s="143"/>
      <c r="B27" s="144" t="s">
        <v>235</v>
      </c>
      <c r="C27" s="131" t="s">
        <v>246</v>
      </c>
      <c r="D27" s="92" t="s">
        <v>252</v>
      </c>
      <c r="E27" s="101">
        <v>84</v>
      </c>
      <c r="F27" s="101">
        <v>79</v>
      </c>
      <c r="G27" s="101">
        <v>89</v>
      </c>
      <c r="H27" s="101">
        <v>97</v>
      </c>
      <c r="I27" s="101">
        <v>98</v>
      </c>
      <c r="J27" s="101">
        <v>94</v>
      </c>
      <c r="K27" s="101">
        <v>82</v>
      </c>
      <c r="L27" s="101">
        <v>78</v>
      </c>
      <c r="M27" s="101">
        <v>83</v>
      </c>
      <c r="N27" s="101">
        <v>89</v>
      </c>
      <c r="P27" s="111" t="s">
        <v>67</v>
      </c>
      <c r="Q27" s="115" t="s">
        <v>252</v>
      </c>
      <c r="R27" s="116">
        <f>E27/E$28*10000</f>
        <v>2.7435111063208537</v>
      </c>
      <c r="S27" s="116">
        <f t="shared" ref="S27:AA27" si="7">F27/F$28*10000</f>
        <v>2.5736671499079669</v>
      </c>
      <c r="T27" s="116">
        <f t="shared" si="7"/>
        <v>2.8607888705669828</v>
      </c>
      <c r="U27" s="116">
        <f t="shared" si="7"/>
        <v>3.1172871246400655</v>
      </c>
      <c r="V27" s="116">
        <f t="shared" si="7"/>
        <v>3.1578370749406295</v>
      </c>
      <c r="W27" s="116">
        <f t="shared" si="7"/>
        <v>3.0336378804553039</v>
      </c>
      <c r="X27" s="116">
        <f t="shared" si="7"/>
        <v>2.6598850410660302</v>
      </c>
      <c r="Y27" s="116">
        <f t="shared" si="7"/>
        <v>2.5549393857008562</v>
      </c>
      <c r="Z27" s="116">
        <f t="shared" si="7"/>
        <v>2.7311615663047055</v>
      </c>
      <c r="AA27" s="116">
        <f t="shared" si="7"/>
        <v>2.9488360380896843</v>
      </c>
      <c r="AC27" s="117" t="s">
        <v>68</v>
      </c>
      <c r="AD27" s="103" t="s">
        <v>251</v>
      </c>
      <c r="AE27" s="104">
        <v>21.471988701966659</v>
      </c>
      <c r="AF27" s="104">
        <v>21.790798954786602</v>
      </c>
      <c r="AG27" s="104">
        <v>21.878964395271726</v>
      </c>
      <c r="AH27" s="104">
        <v>22.204183307049533</v>
      </c>
      <c r="AI27" s="104">
        <v>22.471138884316385</v>
      </c>
      <c r="AJ27" s="104">
        <v>22.797991964121763</v>
      </c>
      <c r="AK27" s="104">
        <v>23.052838553734016</v>
      </c>
      <c r="AL27" s="104">
        <v>23.333942514321006</v>
      </c>
      <c r="AM27" s="104">
        <v>23.688294775305582</v>
      </c>
      <c r="AN27" s="104">
        <v>23.962388262697456</v>
      </c>
    </row>
    <row r="28" spans="1:43" s="122" customFormat="1" ht="21.75" thickBot="1" x14ac:dyDescent="0.3">
      <c r="A28" s="145"/>
      <c r="B28" s="130" t="s">
        <v>236</v>
      </c>
      <c r="C28" s="131" t="s">
        <v>246</v>
      </c>
      <c r="D28" s="120" t="s">
        <v>111</v>
      </c>
      <c r="E28" s="121">
        <v>306177</v>
      </c>
      <c r="F28" s="121">
        <v>306955</v>
      </c>
      <c r="G28" s="121">
        <v>311103</v>
      </c>
      <c r="H28" s="121">
        <v>311168</v>
      </c>
      <c r="I28" s="121">
        <v>310339</v>
      </c>
      <c r="J28" s="121">
        <v>309859</v>
      </c>
      <c r="K28" s="121">
        <v>308284</v>
      </c>
      <c r="L28" s="121">
        <v>305291</v>
      </c>
      <c r="M28" s="121">
        <v>303900</v>
      </c>
      <c r="N28" s="121">
        <v>301814</v>
      </c>
      <c r="P28" s="111" t="s">
        <v>67</v>
      </c>
      <c r="Q28" s="123"/>
      <c r="R28" s="124"/>
      <c r="S28" s="124"/>
      <c r="T28" s="124"/>
      <c r="U28" s="124"/>
      <c r="V28" s="124"/>
      <c r="W28" s="124"/>
      <c r="X28" s="124"/>
      <c r="Y28" s="124"/>
      <c r="Z28" s="124"/>
      <c r="AA28" s="104"/>
      <c r="AC28" s="146" t="s">
        <v>69</v>
      </c>
      <c r="AD28" s="103" t="s">
        <v>251</v>
      </c>
      <c r="AE28" s="104">
        <v>22.447332248472645</v>
      </c>
      <c r="AF28" s="104">
        <v>22.668119767743729</v>
      </c>
      <c r="AG28" s="104">
        <v>22.948996022695525</v>
      </c>
      <c r="AH28" s="104">
        <v>23.342575548104072</v>
      </c>
      <c r="AI28" s="104">
        <v>23.751924739488746</v>
      </c>
      <c r="AJ28" s="104">
        <v>24.132960230645299</v>
      </c>
      <c r="AK28" s="104">
        <v>24.358338499690017</v>
      </c>
      <c r="AL28" s="104">
        <v>24.667761213633675</v>
      </c>
      <c r="AM28" s="104">
        <v>25.069158483792631</v>
      </c>
      <c r="AN28" s="104">
        <v>25.446536502682012</v>
      </c>
    </row>
    <row r="29" spans="1:43" s="88" customFormat="1" ht="21.75" thickBot="1" x14ac:dyDescent="0.3">
      <c r="A29" s="147" t="s">
        <v>68</v>
      </c>
      <c r="B29" s="99" t="s">
        <v>142</v>
      </c>
      <c r="C29" s="100" t="s">
        <v>246</v>
      </c>
      <c r="D29" s="92" t="s">
        <v>247</v>
      </c>
      <c r="E29" s="101">
        <v>42973</v>
      </c>
      <c r="F29" s="101">
        <v>43064</v>
      </c>
      <c r="G29" s="101">
        <v>43785</v>
      </c>
      <c r="H29" s="101">
        <v>43691</v>
      </c>
      <c r="I29" s="101">
        <v>43324</v>
      </c>
      <c r="J29" s="101">
        <v>42921</v>
      </c>
      <c r="K29" s="101">
        <v>42155</v>
      </c>
      <c r="L29" s="101">
        <v>41233</v>
      </c>
      <c r="M29" s="101">
        <v>40511</v>
      </c>
      <c r="N29" s="101">
        <v>39868</v>
      </c>
      <c r="P29" s="117" t="s">
        <v>68</v>
      </c>
      <c r="Q29" s="103" t="s">
        <v>247</v>
      </c>
      <c r="R29" s="104">
        <f t="shared" ref="R29:AA32" si="8">E29/E$34*100</f>
        <v>13.668648275554961</v>
      </c>
      <c r="S29" s="104">
        <f t="shared" si="8"/>
        <v>13.639718109113943</v>
      </c>
      <c r="T29" s="104">
        <f t="shared" si="8"/>
        <v>13.580913210566964</v>
      </c>
      <c r="U29" s="104">
        <f t="shared" si="8"/>
        <v>13.536725544446476</v>
      </c>
      <c r="V29" s="104">
        <f t="shared" si="8"/>
        <v>13.455786665341504</v>
      </c>
      <c r="W29" s="104">
        <f t="shared" si="8"/>
        <v>13.35816923895689</v>
      </c>
      <c r="X29" s="104">
        <f t="shared" si="8"/>
        <v>13.198679975453054</v>
      </c>
      <c r="Y29" s="104">
        <f t="shared" si="8"/>
        <v>12.99225499896019</v>
      </c>
      <c r="Z29" s="104">
        <f t="shared" si="8"/>
        <v>12.805226907065617</v>
      </c>
      <c r="AA29" s="104">
        <f t="shared" si="8"/>
        <v>12.669016076189507</v>
      </c>
    </row>
    <row r="30" spans="1:43" s="88" customFormat="1" ht="21.75" thickBot="1" x14ac:dyDescent="0.3">
      <c r="A30" s="148"/>
      <c r="B30" s="99" t="s">
        <v>164</v>
      </c>
      <c r="C30" s="100" t="s">
        <v>246</v>
      </c>
      <c r="D30" s="92" t="s">
        <v>249</v>
      </c>
      <c r="E30" s="101">
        <v>49110</v>
      </c>
      <c r="F30" s="101">
        <v>48794</v>
      </c>
      <c r="G30" s="101">
        <v>49580</v>
      </c>
      <c r="H30" s="101">
        <v>48933</v>
      </c>
      <c r="I30" s="101">
        <v>48379</v>
      </c>
      <c r="J30" s="101">
        <v>47995</v>
      </c>
      <c r="K30" s="101">
        <v>47483</v>
      </c>
      <c r="L30" s="101">
        <v>47089</v>
      </c>
      <c r="M30" s="101">
        <v>46728</v>
      </c>
      <c r="N30" s="101">
        <v>46206</v>
      </c>
      <c r="P30" s="117" t="s">
        <v>68</v>
      </c>
      <c r="Q30" s="103" t="s">
        <v>249</v>
      </c>
      <c r="R30" s="104">
        <f t="shared" si="8"/>
        <v>15.620676164394018</v>
      </c>
      <c r="S30" s="104">
        <f t="shared" si="8"/>
        <v>15.454588645181724</v>
      </c>
      <c r="T30" s="104">
        <f t="shared" si="8"/>
        <v>15.378364211029123</v>
      </c>
      <c r="U30" s="104">
        <f t="shared" si="8"/>
        <v>15.160847567379996</v>
      </c>
      <c r="V30" s="104">
        <f t="shared" si="8"/>
        <v>15.025794088324176</v>
      </c>
      <c r="W30" s="104">
        <f t="shared" si="8"/>
        <v>14.937334466199204</v>
      </c>
      <c r="X30" s="104">
        <f t="shared" si="8"/>
        <v>14.866870389620148</v>
      </c>
      <c r="Y30" s="104">
        <f t="shared" si="8"/>
        <v>14.837443204376019</v>
      </c>
      <c r="Z30" s="104">
        <f t="shared" si="8"/>
        <v>14.770374538109705</v>
      </c>
      <c r="AA30" s="104">
        <f t="shared" si="8"/>
        <v>14.683068044958675</v>
      </c>
    </row>
    <row r="31" spans="1:43" s="88" customFormat="1" ht="21.75" thickBot="1" x14ac:dyDescent="0.3">
      <c r="A31" s="148"/>
      <c r="B31" s="99" t="s">
        <v>199</v>
      </c>
      <c r="C31" s="100" t="s">
        <v>246</v>
      </c>
      <c r="D31" s="92" t="s">
        <v>250</v>
      </c>
      <c r="E31" s="101">
        <v>154712</v>
      </c>
      <c r="F31" s="101">
        <v>154957</v>
      </c>
      <c r="G31" s="101">
        <v>158392</v>
      </c>
      <c r="H31" s="101">
        <v>158363</v>
      </c>
      <c r="I31" s="101">
        <v>157799</v>
      </c>
      <c r="J31" s="101">
        <v>157015</v>
      </c>
      <c r="K31" s="101">
        <v>156020</v>
      </c>
      <c r="L31" s="101">
        <v>154892</v>
      </c>
      <c r="M31" s="101">
        <v>154086</v>
      </c>
      <c r="N31" s="101">
        <v>153095</v>
      </c>
      <c r="P31" s="117" t="s">
        <v>68</v>
      </c>
      <c r="Q31" s="103" t="s">
        <v>250</v>
      </c>
      <c r="R31" s="104">
        <f t="shared" si="8"/>
        <v>49.210060084417172</v>
      </c>
      <c r="S31" s="104">
        <f t="shared" si="8"/>
        <v>49.079737112993904</v>
      </c>
      <c r="T31" s="104">
        <f t="shared" si="8"/>
        <v>49.128879873201384</v>
      </c>
      <c r="U31" s="104">
        <f t="shared" si="8"/>
        <v>49.065401739378302</v>
      </c>
      <c r="V31" s="104">
        <f t="shared" si="8"/>
        <v>49.010010156131109</v>
      </c>
      <c r="W31" s="104">
        <f t="shared" si="8"/>
        <v>48.867289742895473</v>
      </c>
      <c r="X31" s="104">
        <f t="shared" si="8"/>
        <v>48.849675003444091</v>
      </c>
      <c r="Y31" s="104">
        <f t="shared" si="8"/>
        <v>48.805480108140124</v>
      </c>
      <c r="Z31" s="104">
        <f t="shared" si="8"/>
        <v>48.705442798304475</v>
      </c>
      <c r="AA31" s="104">
        <f t="shared" si="8"/>
        <v>48.649619147793537</v>
      </c>
    </row>
    <row r="32" spans="1:43" s="88" customFormat="1" ht="21.75" thickBot="1" x14ac:dyDescent="0.3">
      <c r="A32" s="148"/>
      <c r="B32" s="99" t="s">
        <v>234</v>
      </c>
      <c r="C32" s="100" t="s">
        <v>246</v>
      </c>
      <c r="D32" s="92" t="s">
        <v>251</v>
      </c>
      <c r="E32" s="101">
        <v>67506</v>
      </c>
      <c r="F32" s="101">
        <v>68799</v>
      </c>
      <c r="G32" s="101">
        <v>70538</v>
      </c>
      <c r="H32" s="101">
        <v>71666</v>
      </c>
      <c r="I32" s="101">
        <v>72351</v>
      </c>
      <c r="J32" s="101">
        <v>73252</v>
      </c>
      <c r="K32" s="101">
        <v>73628</v>
      </c>
      <c r="L32" s="101">
        <v>74054</v>
      </c>
      <c r="M32" s="101">
        <v>74941</v>
      </c>
      <c r="N32" s="101">
        <v>75407</v>
      </c>
      <c r="P32" s="117" t="s">
        <v>68</v>
      </c>
      <c r="Q32" s="103" t="s">
        <v>251</v>
      </c>
      <c r="R32" s="104">
        <f t="shared" si="8"/>
        <v>21.471988701966659</v>
      </c>
      <c r="S32" s="104">
        <f t="shared" si="8"/>
        <v>21.790798954786602</v>
      </c>
      <c r="T32" s="104">
        <f t="shared" si="8"/>
        <v>21.878964395271726</v>
      </c>
      <c r="U32" s="104">
        <f t="shared" si="8"/>
        <v>22.204183307049533</v>
      </c>
      <c r="V32" s="104">
        <f t="shared" si="8"/>
        <v>22.471138884316385</v>
      </c>
      <c r="W32" s="104">
        <f t="shared" si="8"/>
        <v>22.797991964121763</v>
      </c>
      <c r="X32" s="104">
        <f t="shared" si="8"/>
        <v>23.052838553734016</v>
      </c>
      <c r="Y32" s="104">
        <f t="shared" si="8"/>
        <v>23.333942514321006</v>
      </c>
      <c r="Z32" s="104">
        <f t="shared" si="8"/>
        <v>23.688294775305582</v>
      </c>
      <c r="AA32" s="104">
        <f t="shared" si="8"/>
        <v>23.962388262697456</v>
      </c>
      <c r="AD32" s="88" t="s">
        <v>254</v>
      </c>
    </row>
    <row r="33" spans="1:43" s="88" customFormat="1" ht="21.75" thickBot="1" x14ac:dyDescent="0.3">
      <c r="A33" s="148"/>
      <c r="B33" s="144" t="s">
        <v>235</v>
      </c>
      <c r="C33" s="131" t="s">
        <v>246</v>
      </c>
      <c r="D33" s="92" t="s">
        <v>252</v>
      </c>
      <c r="E33" s="101">
        <v>90</v>
      </c>
      <c r="F33" s="101">
        <v>111</v>
      </c>
      <c r="G33" s="101">
        <v>106</v>
      </c>
      <c r="H33" s="101">
        <v>106</v>
      </c>
      <c r="I33" s="101">
        <v>120</v>
      </c>
      <c r="J33" s="101">
        <v>126</v>
      </c>
      <c r="K33" s="101">
        <v>102</v>
      </c>
      <c r="L33" s="101">
        <v>98</v>
      </c>
      <c r="M33" s="101">
        <v>97</v>
      </c>
      <c r="N33" s="101">
        <v>113</v>
      </c>
      <c r="P33" s="117" t="s">
        <v>68</v>
      </c>
      <c r="Q33" s="115" t="s">
        <v>252</v>
      </c>
      <c r="R33" s="116">
        <f>E33/E$34*10000</f>
        <v>2.8626773667185126</v>
      </c>
      <c r="S33" s="116">
        <f t="shared" ref="S33:AA33" si="9">F33/F$34*10000</f>
        <v>3.5157177923826115</v>
      </c>
      <c r="T33" s="116">
        <f t="shared" si="9"/>
        <v>3.2878309930800462</v>
      </c>
      <c r="U33" s="116">
        <f t="shared" si="9"/>
        <v>3.2841841745698805</v>
      </c>
      <c r="V33" s="116">
        <f t="shared" si="9"/>
        <v>3.727020588682902</v>
      </c>
      <c r="W33" s="116">
        <f t="shared" si="9"/>
        <v>3.9214587826671519</v>
      </c>
      <c r="X33" s="116">
        <f t="shared" si="9"/>
        <v>3.193607774869438</v>
      </c>
      <c r="Y33" s="116">
        <f t="shared" si="9"/>
        <v>3.0879174202655606</v>
      </c>
      <c r="Z33" s="116">
        <f t="shared" si="9"/>
        <v>3.0660981214617382</v>
      </c>
      <c r="AA33" s="116">
        <f t="shared" si="9"/>
        <v>3.5908468360826085</v>
      </c>
      <c r="AC33" s="102" t="s">
        <v>22</v>
      </c>
      <c r="AD33" s="115" t="s">
        <v>252</v>
      </c>
      <c r="AE33" s="116">
        <v>2.5303814562251836</v>
      </c>
      <c r="AF33" s="116">
        <v>2.7460731614541736</v>
      </c>
      <c r="AG33" s="116">
        <v>2.9422861135348648</v>
      </c>
      <c r="AH33" s="116">
        <v>3.1408516785718024</v>
      </c>
      <c r="AI33" s="116">
        <v>3.093188752212932</v>
      </c>
      <c r="AJ33" s="116">
        <v>2.9097477291630582</v>
      </c>
      <c r="AK33" s="116">
        <v>2.5869663026269789</v>
      </c>
      <c r="AL33" s="116">
        <v>2.3625519928197947</v>
      </c>
      <c r="AM33" s="116">
        <v>2.4821647642325755</v>
      </c>
      <c r="AN33" s="116">
        <v>2.8951577255130592</v>
      </c>
    </row>
    <row r="34" spans="1:43" s="122" customFormat="1" ht="21.75" thickBot="1" x14ac:dyDescent="0.3">
      <c r="A34" s="149"/>
      <c r="B34" s="130" t="s">
        <v>236</v>
      </c>
      <c r="C34" s="131" t="s">
        <v>246</v>
      </c>
      <c r="D34" s="120" t="s">
        <v>111</v>
      </c>
      <c r="E34" s="121">
        <v>314391</v>
      </c>
      <c r="F34" s="121">
        <v>315725</v>
      </c>
      <c r="G34" s="121">
        <v>322401</v>
      </c>
      <c r="H34" s="121">
        <v>322759</v>
      </c>
      <c r="I34" s="121">
        <v>321973</v>
      </c>
      <c r="J34" s="121">
        <v>321309</v>
      </c>
      <c r="K34" s="121">
        <v>319388</v>
      </c>
      <c r="L34" s="121">
        <v>317366</v>
      </c>
      <c r="M34" s="121">
        <v>316363</v>
      </c>
      <c r="N34" s="121">
        <v>314689</v>
      </c>
      <c r="P34" s="117" t="s">
        <v>68</v>
      </c>
      <c r="Q34" s="123" t="s">
        <v>111</v>
      </c>
      <c r="R34" s="124"/>
      <c r="S34" s="124"/>
      <c r="T34" s="124"/>
      <c r="U34" s="124"/>
      <c r="V34" s="124"/>
      <c r="W34" s="124"/>
      <c r="X34" s="124"/>
      <c r="Y34" s="124"/>
      <c r="Z34" s="124"/>
      <c r="AA34" s="104"/>
      <c r="AC34" s="109" t="s">
        <v>65</v>
      </c>
      <c r="AD34" s="115" t="s">
        <v>252</v>
      </c>
      <c r="AE34" s="116">
        <v>2.9316848538291018</v>
      </c>
      <c r="AF34" s="116">
        <v>3.3447440661268852</v>
      </c>
      <c r="AG34" s="116">
        <v>3.2010459248886192</v>
      </c>
      <c r="AH34" s="116">
        <v>3.5071276549406942</v>
      </c>
      <c r="AI34" s="116">
        <v>3.7617422520548236</v>
      </c>
      <c r="AJ34" s="116">
        <v>3.7738788592449062</v>
      </c>
      <c r="AK34" s="116">
        <v>3.1782335104425496</v>
      </c>
      <c r="AL34" s="116">
        <v>2.9600698115165933</v>
      </c>
      <c r="AM34" s="116">
        <v>3.0372327640904806</v>
      </c>
      <c r="AN34" s="116">
        <v>3.7891283915422296</v>
      </c>
    </row>
    <row r="35" spans="1:43" s="88" customFormat="1" ht="21.75" thickBot="1" x14ac:dyDescent="0.3">
      <c r="A35" s="150" t="s">
        <v>69</v>
      </c>
      <c r="B35" s="99" t="s">
        <v>142</v>
      </c>
      <c r="C35" s="100" t="s">
        <v>246</v>
      </c>
      <c r="D35" s="92" t="s">
        <v>247</v>
      </c>
      <c r="E35" s="101">
        <v>49630</v>
      </c>
      <c r="F35" s="101">
        <v>49767</v>
      </c>
      <c r="G35" s="101">
        <v>50004</v>
      </c>
      <c r="H35" s="101">
        <v>49646</v>
      </c>
      <c r="I35" s="101">
        <v>48948</v>
      </c>
      <c r="J35" s="101">
        <v>48417</v>
      </c>
      <c r="K35" s="101">
        <v>47894</v>
      </c>
      <c r="L35" s="101">
        <v>46529</v>
      </c>
      <c r="M35" s="101">
        <v>45753</v>
      </c>
      <c r="N35" s="101">
        <v>44961</v>
      </c>
      <c r="P35" s="146" t="s">
        <v>69</v>
      </c>
      <c r="Q35" s="103" t="s">
        <v>247</v>
      </c>
      <c r="R35" s="104">
        <f>E35/E$40*100</f>
        <v>12.799121108105249</v>
      </c>
      <c r="S35" s="104">
        <f t="shared" ref="S35:AA38" si="10">F35/F$40*100</f>
        <v>12.791830418991756</v>
      </c>
      <c r="T35" s="104">
        <f t="shared" si="10"/>
        <v>12.699944632670787</v>
      </c>
      <c r="U35" s="104">
        <f t="shared" si="10"/>
        <v>12.640192686174615</v>
      </c>
      <c r="V35" s="104">
        <f t="shared" si="10"/>
        <v>12.519886843222617</v>
      </c>
      <c r="W35" s="104">
        <f t="shared" si="10"/>
        <v>12.441124550002698</v>
      </c>
      <c r="X35" s="104">
        <f t="shared" si="10"/>
        <v>12.371874354205413</v>
      </c>
      <c r="Y35" s="104">
        <f t="shared" si="10"/>
        <v>12.222762198725947</v>
      </c>
      <c r="Z35" s="104">
        <f t="shared" si="10"/>
        <v>12.077130186886285</v>
      </c>
      <c r="AA35" s="104">
        <f t="shared" si="10"/>
        <v>11.945100518867047</v>
      </c>
      <c r="AC35" s="110" t="s">
        <v>66</v>
      </c>
      <c r="AD35" s="115" t="s">
        <v>252</v>
      </c>
      <c r="AE35" s="116">
        <v>2.9521582625206735</v>
      </c>
      <c r="AF35" s="116">
        <v>3.6572310106591659</v>
      </c>
      <c r="AG35" s="116">
        <v>3.5539499382134392</v>
      </c>
      <c r="AH35" s="116">
        <v>3.7063276524842235</v>
      </c>
      <c r="AI35" s="116">
        <v>3.9242973364244045</v>
      </c>
      <c r="AJ35" s="116">
        <v>3.6765923619621743</v>
      </c>
      <c r="AK35" s="116">
        <v>3.5285815102328866</v>
      </c>
      <c r="AL35" s="116">
        <v>2.9262090793204472</v>
      </c>
      <c r="AM35" s="116">
        <v>3.1203576201168097</v>
      </c>
      <c r="AN35" s="116">
        <v>4.378223809328353</v>
      </c>
    </row>
    <row r="36" spans="1:43" s="88" customFormat="1" ht="21.75" thickBot="1" x14ac:dyDescent="0.3">
      <c r="A36" s="151"/>
      <c r="B36" s="99" t="s">
        <v>164</v>
      </c>
      <c r="C36" s="100" t="s">
        <v>246</v>
      </c>
      <c r="D36" s="92" t="s">
        <v>249</v>
      </c>
      <c r="E36" s="101">
        <v>61320</v>
      </c>
      <c r="F36" s="101">
        <v>60544</v>
      </c>
      <c r="G36" s="101">
        <v>60340</v>
      </c>
      <c r="H36" s="101">
        <v>59210</v>
      </c>
      <c r="I36" s="101">
        <v>58285</v>
      </c>
      <c r="J36" s="101">
        <v>57383</v>
      </c>
      <c r="K36" s="101">
        <v>56890</v>
      </c>
      <c r="L36" s="101">
        <v>55566</v>
      </c>
      <c r="M36" s="101">
        <v>54588</v>
      </c>
      <c r="N36" s="101">
        <v>53841</v>
      </c>
      <c r="P36" s="146" t="s">
        <v>69</v>
      </c>
      <c r="Q36" s="103" t="s">
        <v>249</v>
      </c>
      <c r="R36" s="104">
        <f>E36/E$40*100</f>
        <v>15.813864725952326</v>
      </c>
      <c r="S36" s="104">
        <f t="shared" si="10"/>
        <v>15.56189002526648</v>
      </c>
      <c r="T36" s="104">
        <f t="shared" si="10"/>
        <v>15.325067177332921</v>
      </c>
      <c r="U36" s="104">
        <f t="shared" si="10"/>
        <v>15.075248941473612</v>
      </c>
      <c r="V36" s="104">
        <f t="shared" si="10"/>
        <v>14.908098485274785</v>
      </c>
      <c r="W36" s="104">
        <f t="shared" si="10"/>
        <v>14.745007952843109</v>
      </c>
      <c r="X36" s="104">
        <f t="shared" si="10"/>
        <v>14.695701591237858</v>
      </c>
      <c r="Y36" s="104">
        <f t="shared" si="10"/>
        <v>14.596703224535364</v>
      </c>
      <c r="Z36" s="104">
        <f t="shared" si="10"/>
        <v>14.409249287298067</v>
      </c>
      <c r="AA36" s="104">
        <f t="shared" si="10"/>
        <v>14.304311670921926</v>
      </c>
      <c r="AC36" s="111" t="s">
        <v>67</v>
      </c>
      <c r="AD36" s="115" t="s">
        <v>252</v>
      </c>
      <c r="AE36" s="116">
        <v>2.7435111063208537</v>
      </c>
      <c r="AF36" s="116">
        <v>2.5736671499079669</v>
      </c>
      <c r="AG36" s="116">
        <v>2.8607888705669828</v>
      </c>
      <c r="AH36" s="116">
        <v>3.1172871246400655</v>
      </c>
      <c r="AI36" s="116">
        <v>3.1578370749406295</v>
      </c>
      <c r="AJ36" s="116">
        <v>3.0336378804553039</v>
      </c>
      <c r="AK36" s="116">
        <v>2.6598850410660302</v>
      </c>
      <c r="AL36" s="116">
        <v>2.5549393857008562</v>
      </c>
      <c r="AM36" s="116">
        <v>2.7311615663047055</v>
      </c>
      <c r="AN36" s="116">
        <v>2.9488360380896843</v>
      </c>
      <c r="AQ36" s="2" t="s">
        <v>255</v>
      </c>
    </row>
    <row r="37" spans="1:43" s="88" customFormat="1" ht="21.75" thickBot="1" x14ac:dyDescent="0.3">
      <c r="A37" s="151"/>
      <c r="B37" s="99" t="s">
        <v>199</v>
      </c>
      <c r="C37" s="100" t="s">
        <v>246</v>
      </c>
      <c r="D37" s="92" t="s">
        <v>250</v>
      </c>
      <c r="E37" s="101">
        <v>189648</v>
      </c>
      <c r="F37" s="101">
        <v>190412</v>
      </c>
      <c r="G37" s="101">
        <v>192909</v>
      </c>
      <c r="H37" s="101">
        <v>192075</v>
      </c>
      <c r="I37" s="101">
        <v>190706</v>
      </c>
      <c r="J37" s="101">
        <v>189283</v>
      </c>
      <c r="K37" s="101">
        <v>187912</v>
      </c>
      <c r="L37" s="101">
        <v>184554</v>
      </c>
      <c r="M37" s="101">
        <v>183406</v>
      </c>
      <c r="N37" s="101">
        <v>181658</v>
      </c>
      <c r="P37" s="146" t="s">
        <v>69</v>
      </c>
      <c r="Q37" s="103" t="s">
        <v>250</v>
      </c>
      <c r="R37" s="104">
        <f>E37/E$40*100</f>
        <v>48.908477128953145</v>
      </c>
      <c r="S37" s="104">
        <f t="shared" si="10"/>
        <v>48.942432007978347</v>
      </c>
      <c r="T37" s="104">
        <f t="shared" si="10"/>
        <v>48.994752802653565</v>
      </c>
      <c r="U37" s="104">
        <f t="shared" si="10"/>
        <v>48.903537247653169</v>
      </c>
      <c r="V37" s="104">
        <f t="shared" si="10"/>
        <v>48.778653679897275</v>
      </c>
      <c r="W37" s="104">
        <f t="shared" si="10"/>
        <v>48.637738360455224</v>
      </c>
      <c r="X37" s="104">
        <f t="shared" si="10"/>
        <v>48.541020872081006</v>
      </c>
      <c r="Y37" s="104">
        <f t="shared" si="10"/>
        <v>48.48072502791095</v>
      </c>
      <c r="Z37" s="104">
        <f t="shared" si="10"/>
        <v>48.412522436912681</v>
      </c>
      <c r="AA37" s="104">
        <f t="shared" si="10"/>
        <v>48.262340029277603</v>
      </c>
      <c r="AC37" s="117" t="s">
        <v>68</v>
      </c>
      <c r="AD37" s="115" t="s">
        <v>252</v>
      </c>
      <c r="AE37" s="116">
        <v>2.8626773667185126</v>
      </c>
      <c r="AF37" s="116">
        <v>3.5157177923826115</v>
      </c>
      <c r="AG37" s="116">
        <v>3.2878309930800462</v>
      </c>
      <c r="AH37" s="116">
        <v>3.2841841745698805</v>
      </c>
      <c r="AI37" s="116">
        <v>3.727020588682902</v>
      </c>
      <c r="AJ37" s="116">
        <v>3.9214587826671519</v>
      </c>
      <c r="AK37" s="116">
        <v>3.193607774869438</v>
      </c>
      <c r="AL37" s="116">
        <v>3.0879174202655606</v>
      </c>
      <c r="AM37" s="116">
        <v>3.0660981214617382</v>
      </c>
      <c r="AN37" s="116">
        <v>3.5908468360826085</v>
      </c>
    </row>
    <row r="38" spans="1:43" s="88" customFormat="1" ht="14.25" thickBot="1" x14ac:dyDescent="0.3">
      <c r="A38" s="151"/>
      <c r="B38" s="99" t="s">
        <v>234</v>
      </c>
      <c r="C38" s="100" t="s">
        <v>246</v>
      </c>
      <c r="D38" s="92" t="s">
        <v>251</v>
      </c>
      <c r="E38" s="101">
        <v>87042</v>
      </c>
      <c r="F38" s="101">
        <v>88191</v>
      </c>
      <c r="G38" s="101">
        <v>90358</v>
      </c>
      <c r="H38" s="101">
        <v>91681</v>
      </c>
      <c r="I38" s="101">
        <v>92861</v>
      </c>
      <c r="J38" s="101">
        <v>93918</v>
      </c>
      <c r="K38" s="101">
        <v>94296</v>
      </c>
      <c r="L38" s="101">
        <v>93904</v>
      </c>
      <c r="M38" s="101">
        <v>94972</v>
      </c>
      <c r="N38" s="101">
        <v>95780</v>
      </c>
      <c r="P38" s="146" t="s">
        <v>69</v>
      </c>
      <c r="Q38" s="103" t="s">
        <v>251</v>
      </c>
      <c r="R38" s="104">
        <f>E38/E$40*100</f>
        <v>22.447332248472645</v>
      </c>
      <c r="S38" s="104">
        <f t="shared" si="10"/>
        <v>22.668119767743729</v>
      </c>
      <c r="T38" s="104">
        <f t="shared" si="10"/>
        <v>22.948996022695525</v>
      </c>
      <c r="U38" s="104">
        <f t="shared" si="10"/>
        <v>23.342575548104072</v>
      </c>
      <c r="V38" s="104">
        <f t="shared" si="10"/>
        <v>23.751924739488746</v>
      </c>
      <c r="W38" s="104">
        <f t="shared" si="10"/>
        <v>24.132960230645299</v>
      </c>
      <c r="X38" s="104">
        <f t="shared" si="10"/>
        <v>24.358338499690017</v>
      </c>
      <c r="Y38" s="104">
        <f t="shared" si="10"/>
        <v>24.667761213633675</v>
      </c>
      <c r="Z38" s="104">
        <f t="shared" si="10"/>
        <v>25.069158483792631</v>
      </c>
      <c r="AA38" s="104">
        <f t="shared" si="10"/>
        <v>25.446536502682012</v>
      </c>
      <c r="AC38" s="146" t="s">
        <v>69</v>
      </c>
      <c r="AD38" s="115" t="s">
        <v>252</v>
      </c>
      <c r="AE38" s="116">
        <v>3.1204788516637825</v>
      </c>
      <c r="AF38" s="116">
        <v>3.5727780019688833</v>
      </c>
      <c r="AG38" s="116">
        <v>3.1239364647198364</v>
      </c>
      <c r="AH38" s="116">
        <v>3.8445576594536655</v>
      </c>
      <c r="AI38" s="116">
        <v>4.1436252116573993</v>
      </c>
      <c r="AJ38" s="116">
        <v>4.3168906053668206</v>
      </c>
      <c r="AK38" s="116">
        <v>3.3064682785699522</v>
      </c>
      <c r="AL38" s="116">
        <v>3.2048335194063178</v>
      </c>
      <c r="AM38" s="116">
        <v>3.1939605110336817</v>
      </c>
      <c r="AN38" s="116">
        <v>4.1711278251420705</v>
      </c>
    </row>
    <row r="39" spans="1:43" s="88" customFormat="1" ht="21.75" thickBot="1" x14ac:dyDescent="0.3">
      <c r="A39" s="151"/>
      <c r="B39" s="144" t="s">
        <v>235</v>
      </c>
      <c r="C39" s="131" t="s">
        <v>246</v>
      </c>
      <c r="D39" s="92" t="s">
        <v>252</v>
      </c>
      <c r="E39" s="101">
        <v>121</v>
      </c>
      <c r="F39" s="101">
        <v>139</v>
      </c>
      <c r="G39" s="101">
        <v>123</v>
      </c>
      <c r="H39" s="101">
        <v>151</v>
      </c>
      <c r="I39" s="101">
        <v>162</v>
      </c>
      <c r="J39" s="101">
        <v>168</v>
      </c>
      <c r="K39" s="101">
        <v>128</v>
      </c>
      <c r="L39" s="101">
        <v>122</v>
      </c>
      <c r="M39" s="101">
        <v>121</v>
      </c>
      <c r="N39" s="101">
        <v>157</v>
      </c>
      <c r="P39" s="146" t="s">
        <v>69</v>
      </c>
      <c r="Q39" s="115" t="s">
        <v>252</v>
      </c>
      <c r="R39" s="116">
        <f>E39/E$40*10000</f>
        <v>3.1204788516637825</v>
      </c>
      <c r="S39" s="116">
        <f t="shared" ref="S39:AA39" si="11">F39/F$40*10000</f>
        <v>3.5727780019688833</v>
      </c>
      <c r="T39" s="116">
        <f t="shared" si="11"/>
        <v>3.1239364647198364</v>
      </c>
      <c r="U39" s="116">
        <f t="shared" si="11"/>
        <v>3.8445576594536655</v>
      </c>
      <c r="V39" s="116">
        <f t="shared" si="11"/>
        <v>4.1436252116573993</v>
      </c>
      <c r="W39" s="116">
        <f t="shared" si="11"/>
        <v>4.3168906053668206</v>
      </c>
      <c r="X39" s="116">
        <f t="shared" si="11"/>
        <v>3.3064682785699522</v>
      </c>
      <c r="Y39" s="116">
        <f t="shared" si="11"/>
        <v>3.2048335194063178</v>
      </c>
      <c r="Z39" s="116">
        <f t="shared" si="11"/>
        <v>3.1939605110336817</v>
      </c>
      <c r="AA39" s="116">
        <f t="shared" si="11"/>
        <v>4.1711278251420705</v>
      </c>
    </row>
    <row r="40" spans="1:43" s="122" customFormat="1" ht="13.5" x14ac:dyDescent="0.25">
      <c r="A40" s="152"/>
      <c r="B40" s="153" t="s">
        <v>236</v>
      </c>
      <c r="C40" s="154" t="s">
        <v>246</v>
      </c>
      <c r="D40" s="120" t="s">
        <v>111</v>
      </c>
      <c r="E40" s="121">
        <v>387761</v>
      </c>
      <c r="F40" s="121">
        <v>389053</v>
      </c>
      <c r="G40" s="121">
        <v>393734</v>
      </c>
      <c r="H40" s="121">
        <v>392763</v>
      </c>
      <c r="I40" s="121">
        <v>390962</v>
      </c>
      <c r="J40" s="121">
        <v>389169</v>
      </c>
      <c r="K40" s="121">
        <v>387120</v>
      </c>
      <c r="L40" s="121">
        <v>380675</v>
      </c>
      <c r="M40" s="121">
        <v>378840</v>
      </c>
      <c r="N40" s="121">
        <v>376397</v>
      </c>
      <c r="P40" s="146" t="s">
        <v>69</v>
      </c>
      <c r="Q40" s="123" t="s">
        <v>111</v>
      </c>
      <c r="R40" s="124"/>
      <c r="S40" s="124"/>
      <c r="T40" s="124"/>
      <c r="U40" s="124"/>
      <c r="V40" s="124"/>
      <c r="W40" s="124"/>
      <c r="X40" s="124"/>
      <c r="Y40" s="124"/>
      <c r="Z40" s="124"/>
      <c r="AA40" s="124"/>
    </row>
    <row r="44" spans="1:43" x14ac:dyDescent="0.25">
      <c r="P44" t="s">
        <v>271</v>
      </c>
    </row>
    <row r="45" spans="1:43" x14ac:dyDescent="0.25">
      <c r="AC45" s="155"/>
    </row>
    <row r="46" spans="1:43" x14ac:dyDescent="0.25">
      <c r="P46" s="156"/>
      <c r="Q46" s="156"/>
      <c r="R46" s="156"/>
      <c r="S46" s="156"/>
      <c r="T46" s="156"/>
      <c r="U46" s="156"/>
      <c r="V46" s="156"/>
      <c r="W46" s="156"/>
      <c r="X46" s="156"/>
      <c r="Y46" s="156"/>
    </row>
    <row r="47" spans="1:43" ht="15.75" thickBot="1" x14ac:dyDescent="0.3">
      <c r="E47" s="93" t="s">
        <v>58</v>
      </c>
      <c r="F47" s="93" t="s">
        <v>59</v>
      </c>
      <c r="G47" s="93" t="s">
        <v>60</v>
      </c>
      <c r="H47" s="93" t="s">
        <v>240</v>
      </c>
      <c r="I47" s="93" t="s">
        <v>241</v>
      </c>
      <c r="J47" s="93" t="s">
        <v>242</v>
      </c>
      <c r="K47" s="93" t="s">
        <v>243</v>
      </c>
      <c r="L47" s="93" t="s">
        <v>244</v>
      </c>
      <c r="M47" s="93" t="s">
        <v>61</v>
      </c>
      <c r="N47" s="93" t="s">
        <v>245</v>
      </c>
      <c r="P47" s="157" t="s">
        <v>25</v>
      </c>
      <c r="Q47" s="158" t="s">
        <v>58</v>
      </c>
      <c r="R47" s="158" t="s">
        <v>59</v>
      </c>
      <c r="S47" s="158" t="s">
        <v>60</v>
      </c>
      <c r="T47" s="158" t="s">
        <v>240</v>
      </c>
      <c r="U47" s="158" t="s">
        <v>241</v>
      </c>
      <c r="V47" s="158" t="s">
        <v>242</v>
      </c>
      <c r="W47" s="158" t="s">
        <v>243</v>
      </c>
      <c r="X47" s="158" t="s">
        <v>244</v>
      </c>
      <c r="Y47" s="158" t="s">
        <v>61</v>
      </c>
      <c r="Z47" s="158" t="s">
        <v>245</v>
      </c>
    </row>
    <row r="48" spans="1:43" x14ac:dyDescent="0.25">
      <c r="D48" s="102" t="s">
        <v>22</v>
      </c>
      <c r="E48" s="101">
        <v>15029</v>
      </c>
      <c r="F48" s="101">
        <v>16390</v>
      </c>
      <c r="G48" s="101">
        <v>17884</v>
      </c>
      <c r="H48" s="101">
        <v>19095</v>
      </c>
      <c r="I48" s="101">
        <v>18765</v>
      </c>
      <c r="J48" s="101">
        <v>17630</v>
      </c>
      <c r="K48" s="101">
        <v>15647</v>
      </c>
      <c r="L48" s="101">
        <v>14132</v>
      </c>
      <c r="M48" s="101">
        <v>14804</v>
      </c>
      <c r="N48" s="101">
        <v>17156</v>
      </c>
      <c r="P48" s="7" t="s">
        <v>22</v>
      </c>
      <c r="Q48" s="159">
        <v>15029</v>
      </c>
      <c r="R48" s="159">
        <v>16390</v>
      </c>
      <c r="S48" s="159">
        <v>17884</v>
      </c>
      <c r="T48" s="159">
        <v>19095</v>
      </c>
      <c r="U48" s="159">
        <v>18765</v>
      </c>
      <c r="V48" s="159">
        <v>17630</v>
      </c>
      <c r="W48" s="159">
        <v>15647</v>
      </c>
      <c r="X48" s="159">
        <v>14132</v>
      </c>
      <c r="Y48" s="159">
        <v>14804</v>
      </c>
      <c r="Z48" s="159">
        <v>17156</v>
      </c>
    </row>
    <row r="49" spans="4:43" x14ac:dyDescent="0.25">
      <c r="D49" s="109" t="s">
        <v>65</v>
      </c>
      <c r="E49" s="101">
        <v>383</v>
      </c>
      <c r="F49" s="101">
        <v>439</v>
      </c>
      <c r="G49" s="101">
        <v>427</v>
      </c>
      <c r="H49" s="101">
        <v>467</v>
      </c>
      <c r="I49" s="101">
        <v>499</v>
      </c>
      <c r="J49" s="101">
        <v>499</v>
      </c>
      <c r="K49" s="101">
        <v>418</v>
      </c>
      <c r="L49" s="101">
        <v>385</v>
      </c>
      <c r="M49" s="101">
        <v>393</v>
      </c>
      <c r="N49" s="101">
        <v>487</v>
      </c>
      <c r="P49" s="7" t="s">
        <v>21</v>
      </c>
      <c r="Q49" s="159">
        <v>383</v>
      </c>
      <c r="R49" s="159">
        <v>439</v>
      </c>
      <c r="S49" s="159">
        <v>427</v>
      </c>
      <c r="T49" s="159">
        <v>467</v>
      </c>
      <c r="U49" s="159">
        <v>499</v>
      </c>
      <c r="V49" s="159">
        <v>499</v>
      </c>
      <c r="W49" s="159">
        <v>418</v>
      </c>
      <c r="X49" s="159">
        <v>385</v>
      </c>
      <c r="Y49" s="159">
        <v>393</v>
      </c>
      <c r="Z49" s="159">
        <v>487</v>
      </c>
    </row>
    <row r="50" spans="4:43" x14ac:dyDescent="0.25">
      <c r="D50" s="110" t="s">
        <v>66</v>
      </c>
      <c r="E50" s="101">
        <v>88</v>
      </c>
      <c r="F50" s="101">
        <v>110</v>
      </c>
      <c r="G50" s="101">
        <v>109</v>
      </c>
      <c r="H50" s="101">
        <v>113</v>
      </c>
      <c r="I50" s="101">
        <v>119</v>
      </c>
      <c r="J50" s="101">
        <v>111</v>
      </c>
      <c r="K50" s="101">
        <v>106</v>
      </c>
      <c r="L50" s="101">
        <v>87</v>
      </c>
      <c r="M50" s="101">
        <v>92</v>
      </c>
      <c r="N50" s="101">
        <v>128</v>
      </c>
      <c r="P50" s="7" t="s">
        <v>26</v>
      </c>
      <c r="Q50" s="159">
        <v>88</v>
      </c>
      <c r="R50" s="159">
        <v>110</v>
      </c>
      <c r="S50" s="159">
        <v>109</v>
      </c>
      <c r="T50" s="159">
        <v>113</v>
      </c>
      <c r="U50" s="159">
        <v>119</v>
      </c>
      <c r="V50" s="159">
        <v>111</v>
      </c>
      <c r="W50" s="159">
        <v>106</v>
      </c>
      <c r="X50" s="159">
        <v>87</v>
      </c>
      <c r="Y50" s="159">
        <v>92</v>
      </c>
      <c r="Z50" s="159">
        <v>128</v>
      </c>
    </row>
    <row r="51" spans="4:43" x14ac:dyDescent="0.25">
      <c r="D51" s="111" t="s">
        <v>67</v>
      </c>
      <c r="E51" s="101">
        <v>84</v>
      </c>
      <c r="F51" s="101">
        <v>79</v>
      </c>
      <c r="G51" s="101">
        <v>89</v>
      </c>
      <c r="H51" s="101">
        <v>97</v>
      </c>
      <c r="I51" s="101">
        <v>98</v>
      </c>
      <c r="J51" s="101">
        <v>94</v>
      </c>
      <c r="K51" s="101">
        <v>82</v>
      </c>
      <c r="L51" s="101">
        <v>78</v>
      </c>
      <c r="M51" s="101">
        <v>83</v>
      </c>
      <c r="N51" s="101">
        <v>89</v>
      </c>
      <c r="P51" s="7" t="s">
        <v>27</v>
      </c>
      <c r="Q51" s="159">
        <v>84</v>
      </c>
      <c r="R51" s="159">
        <v>79</v>
      </c>
      <c r="S51" s="159">
        <v>89</v>
      </c>
      <c r="T51" s="159">
        <v>97</v>
      </c>
      <c r="U51" s="159">
        <v>98</v>
      </c>
      <c r="V51" s="159">
        <v>94</v>
      </c>
      <c r="W51" s="159">
        <v>82</v>
      </c>
      <c r="X51" s="159">
        <v>78</v>
      </c>
      <c r="Y51" s="159">
        <v>83</v>
      </c>
      <c r="Z51" s="159">
        <v>89</v>
      </c>
    </row>
    <row r="52" spans="4:43" x14ac:dyDescent="0.25">
      <c r="D52" s="117" t="s">
        <v>68</v>
      </c>
      <c r="E52" s="101">
        <v>90</v>
      </c>
      <c r="F52" s="101">
        <v>111</v>
      </c>
      <c r="G52" s="101">
        <v>106</v>
      </c>
      <c r="H52" s="101">
        <v>106</v>
      </c>
      <c r="I52" s="101">
        <v>120</v>
      </c>
      <c r="J52" s="101">
        <v>126</v>
      </c>
      <c r="K52" s="101">
        <v>102</v>
      </c>
      <c r="L52" s="101">
        <v>98</v>
      </c>
      <c r="M52" s="101">
        <v>97</v>
      </c>
      <c r="N52" s="101">
        <v>113</v>
      </c>
      <c r="P52" s="7" t="s">
        <v>28</v>
      </c>
      <c r="Q52" s="159">
        <v>90</v>
      </c>
      <c r="R52" s="159">
        <v>111</v>
      </c>
      <c r="S52" s="159">
        <v>106</v>
      </c>
      <c r="T52" s="159">
        <v>106</v>
      </c>
      <c r="U52" s="159">
        <v>120</v>
      </c>
      <c r="V52" s="159">
        <v>126</v>
      </c>
      <c r="W52" s="159">
        <v>102</v>
      </c>
      <c r="X52" s="159">
        <v>98</v>
      </c>
      <c r="Y52" s="159">
        <v>97</v>
      </c>
      <c r="Z52" s="159">
        <v>113</v>
      </c>
    </row>
    <row r="53" spans="4:43" x14ac:dyDescent="0.25">
      <c r="D53" s="146" t="s">
        <v>69</v>
      </c>
      <c r="E53" s="101">
        <v>121</v>
      </c>
      <c r="F53" s="101">
        <v>139</v>
      </c>
      <c r="G53" s="101">
        <v>123</v>
      </c>
      <c r="H53" s="101">
        <v>151</v>
      </c>
      <c r="I53" s="101">
        <v>162</v>
      </c>
      <c r="J53" s="101">
        <v>168</v>
      </c>
      <c r="K53" s="101">
        <v>128</v>
      </c>
      <c r="L53" s="101">
        <v>122</v>
      </c>
      <c r="M53" s="101">
        <v>121</v>
      </c>
      <c r="N53" s="101">
        <v>157</v>
      </c>
      <c r="P53" s="7" t="s">
        <v>29</v>
      </c>
      <c r="Q53" s="159">
        <v>121</v>
      </c>
      <c r="R53" s="159">
        <v>139</v>
      </c>
      <c r="S53" s="159">
        <v>123</v>
      </c>
      <c r="T53" s="159">
        <v>151</v>
      </c>
      <c r="U53" s="159">
        <v>162</v>
      </c>
      <c r="V53" s="159">
        <v>168</v>
      </c>
      <c r="W53" s="159">
        <v>128</v>
      </c>
      <c r="X53" s="159">
        <v>122</v>
      </c>
      <c r="Y53" s="159">
        <v>121</v>
      </c>
      <c r="Z53" s="159">
        <v>157</v>
      </c>
    </row>
    <row r="54" spans="4:43" x14ac:dyDescent="0.25">
      <c r="P54" s="27"/>
      <c r="Q54" s="27"/>
      <c r="R54" s="27"/>
      <c r="S54" s="27"/>
      <c r="T54" s="27"/>
      <c r="U54" s="27"/>
      <c r="V54" s="27"/>
      <c r="W54" s="27"/>
      <c r="X54" s="27"/>
      <c r="Y54" s="27"/>
      <c r="AQ54" s="2" t="s">
        <v>256</v>
      </c>
    </row>
    <row r="61" spans="4:43" x14ac:dyDescent="0.25">
      <c r="X61" s="161"/>
      <c r="Y61" s="161"/>
      <c r="Z61" s="161"/>
      <c r="AA61" s="161"/>
      <c r="AB61" s="161"/>
      <c r="AC61" s="161"/>
      <c r="AD61" s="161"/>
      <c r="AE61" s="161"/>
      <c r="AF61" s="161"/>
    </row>
    <row r="62" spans="4:43" x14ac:dyDescent="0.25">
      <c r="X62" s="161"/>
      <c r="Y62" s="161"/>
      <c r="Z62" s="161"/>
      <c r="AA62" s="161"/>
      <c r="AB62" s="161"/>
      <c r="AC62" s="161"/>
      <c r="AD62" s="161"/>
      <c r="AE62" s="161"/>
      <c r="AF62" s="161"/>
    </row>
    <row r="63" spans="4:43" x14ac:dyDescent="0.25">
      <c r="X63" s="185"/>
      <c r="Y63" s="186"/>
      <c r="Z63" s="161"/>
      <c r="AA63" s="161"/>
      <c r="AB63" s="161"/>
      <c r="AC63" s="161"/>
      <c r="AD63" s="161"/>
      <c r="AE63" s="160"/>
      <c r="AF63" s="161"/>
      <c r="AG63" s="161"/>
      <c r="AH63" s="161"/>
      <c r="AI63" s="161"/>
      <c r="AJ63" s="161"/>
      <c r="AK63" s="161"/>
      <c r="AL63" s="161"/>
      <c r="AM63" s="161"/>
    </row>
    <row r="64" spans="4:43" x14ac:dyDescent="0.25">
      <c r="X64" s="186"/>
      <c r="Y64" s="186"/>
      <c r="Z64" s="161"/>
      <c r="AA64" s="161"/>
      <c r="AB64" s="161"/>
      <c r="AC64" s="161"/>
      <c r="AD64" s="161"/>
      <c r="AE64" s="162"/>
      <c r="AF64" s="161"/>
      <c r="AG64" s="161"/>
      <c r="AH64" s="161"/>
      <c r="AI64" s="161"/>
      <c r="AJ64" s="161"/>
      <c r="AK64" s="161"/>
      <c r="AL64" s="161"/>
      <c r="AM64" s="161"/>
    </row>
    <row r="65" spans="19:43" x14ac:dyDescent="0.25">
      <c r="X65" s="190"/>
      <c r="Y65" s="191"/>
      <c r="Z65" s="191"/>
      <c r="AA65" s="191"/>
      <c r="AB65" s="191"/>
      <c r="AC65" s="161"/>
      <c r="AD65" s="161"/>
      <c r="AE65" s="163"/>
      <c r="AF65" s="163"/>
      <c r="AG65" s="163"/>
      <c r="AH65" s="163"/>
      <c r="AI65" s="163"/>
      <c r="AJ65" s="163"/>
      <c r="AK65" s="163"/>
      <c r="AL65" s="163"/>
      <c r="AM65" s="163"/>
    </row>
    <row r="66" spans="19:43" x14ac:dyDescent="0.25">
      <c r="X66" s="190"/>
      <c r="Y66" s="187"/>
      <c r="Z66" s="187"/>
      <c r="AA66" s="187"/>
      <c r="AB66" s="187"/>
      <c r="AC66" s="161"/>
      <c r="AD66" s="161"/>
      <c r="AE66" s="163"/>
      <c r="AF66" s="163"/>
      <c r="AG66" s="163"/>
      <c r="AH66" s="163"/>
      <c r="AI66" s="163"/>
      <c r="AJ66" s="163"/>
      <c r="AK66" s="163"/>
      <c r="AL66" s="163"/>
      <c r="AM66" s="163"/>
    </row>
    <row r="67" spans="19:43" x14ac:dyDescent="0.25">
      <c r="X67" s="188"/>
      <c r="Y67" s="164"/>
      <c r="Z67" s="164"/>
      <c r="AA67" s="189"/>
      <c r="AB67" s="189"/>
      <c r="AC67" s="161"/>
      <c r="AD67" s="161"/>
      <c r="AE67" s="163"/>
      <c r="AF67" s="163"/>
      <c r="AG67" s="163"/>
      <c r="AH67" s="163"/>
      <c r="AI67" s="163"/>
      <c r="AJ67" s="163"/>
      <c r="AK67" s="163"/>
      <c r="AL67" s="163"/>
      <c r="AM67" s="163"/>
    </row>
    <row r="68" spans="19:43" x14ac:dyDescent="0.25">
      <c r="X68" s="188"/>
      <c r="Y68" s="164"/>
      <c r="Z68" s="164"/>
      <c r="AA68" s="189"/>
      <c r="AB68" s="189"/>
      <c r="AC68" s="161"/>
      <c r="AD68" s="161"/>
      <c r="AE68" s="163"/>
      <c r="AF68" s="163"/>
      <c r="AG68" s="163"/>
      <c r="AH68" s="163"/>
      <c r="AI68" s="163"/>
      <c r="AJ68" s="163"/>
      <c r="AK68" s="163"/>
      <c r="AL68" s="163"/>
      <c r="AM68" s="163"/>
    </row>
    <row r="69" spans="19:43" x14ac:dyDescent="0.25">
      <c r="X69" s="188"/>
      <c r="Y69" s="164"/>
      <c r="Z69" s="164"/>
      <c r="AA69" s="189"/>
      <c r="AB69" s="189"/>
      <c r="AC69" s="161"/>
      <c r="AD69" s="161"/>
      <c r="AE69" s="163"/>
      <c r="AF69" s="163"/>
      <c r="AG69" s="163"/>
      <c r="AH69" s="163"/>
      <c r="AI69" s="163"/>
      <c r="AJ69" s="163"/>
      <c r="AK69" s="163"/>
      <c r="AL69" s="163"/>
      <c r="AM69" s="163"/>
    </row>
    <row r="70" spans="19:43" x14ac:dyDescent="0.25">
      <c r="X70" s="188"/>
      <c r="Y70" s="164"/>
      <c r="Z70" s="164"/>
      <c r="AA70" s="189"/>
      <c r="AB70" s="189"/>
      <c r="AC70" s="161"/>
      <c r="AD70" s="161"/>
      <c r="AE70" s="163"/>
      <c r="AF70" s="163"/>
      <c r="AG70" s="163"/>
      <c r="AH70" s="163"/>
      <c r="AI70" s="163"/>
      <c r="AJ70" s="163"/>
      <c r="AK70" s="163"/>
      <c r="AL70" s="163"/>
      <c r="AM70" s="163"/>
    </row>
    <row r="71" spans="19:43" x14ac:dyDescent="0.25">
      <c r="X71" s="188"/>
      <c r="Y71" s="164"/>
      <c r="Z71" s="164"/>
      <c r="AA71" s="189"/>
      <c r="AB71" s="189"/>
      <c r="AC71" s="161"/>
      <c r="AD71" s="161"/>
      <c r="AE71" s="163"/>
      <c r="AF71" s="163"/>
      <c r="AG71" s="163"/>
      <c r="AH71" s="163"/>
      <c r="AI71" s="163"/>
      <c r="AJ71" s="163"/>
      <c r="AK71" s="163"/>
      <c r="AL71" s="163"/>
      <c r="AM71" s="163"/>
    </row>
    <row r="72" spans="19:43" x14ac:dyDescent="0.25">
      <c r="X72" s="188"/>
      <c r="Y72" s="164"/>
      <c r="Z72" s="164"/>
      <c r="AA72" s="189"/>
      <c r="AB72" s="189"/>
      <c r="AC72" s="161"/>
      <c r="AD72" s="161"/>
      <c r="AE72" s="163"/>
      <c r="AF72" s="163"/>
      <c r="AG72" s="163"/>
      <c r="AH72" s="163"/>
      <c r="AI72" s="163"/>
      <c r="AJ72" s="163"/>
      <c r="AK72" s="163"/>
      <c r="AL72" s="163"/>
      <c r="AM72" s="163"/>
    </row>
    <row r="73" spans="19:43" x14ac:dyDescent="0.25">
      <c r="X73" s="161"/>
      <c r="Y73" s="161"/>
      <c r="Z73" s="161"/>
      <c r="AA73" s="161"/>
      <c r="AB73" s="161"/>
      <c r="AC73" s="161"/>
      <c r="AD73" s="161"/>
      <c r="AE73" s="163"/>
      <c r="AF73" s="163"/>
      <c r="AG73" s="163"/>
      <c r="AH73" s="163"/>
      <c r="AI73" s="163"/>
      <c r="AJ73" s="163"/>
      <c r="AK73" s="163"/>
      <c r="AL73" s="163"/>
      <c r="AM73" s="163"/>
    </row>
    <row r="74" spans="19:43" x14ac:dyDescent="0.25">
      <c r="X74" s="161"/>
      <c r="Y74" s="161"/>
      <c r="Z74" s="161"/>
      <c r="AA74" s="161"/>
      <c r="AB74" s="161"/>
      <c r="AC74" s="161"/>
      <c r="AD74" s="161"/>
      <c r="AE74" s="163"/>
      <c r="AF74" s="163"/>
      <c r="AG74" s="163"/>
      <c r="AH74" s="163"/>
      <c r="AI74" s="163"/>
      <c r="AJ74" s="163"/>
      <c r="AK74" s="163"/>
      <c r="AL74" s="163"/>
      <c r="AM74" s="163"/>
      <c r="AQ74" s="165"/>
    </row>
    <row r="75" spans="19:43" x14ac:dyDescent="0.25">
      <c r="X75" s="161"/>
      <c r="Y75" s="161"/>
      <c r="Z75" s="161"/>
      <c r="AA75" s="161"/>
      <c r="AB75" s="161"/>
      <c r="AC75" s="161"/>
      <c r="AD75" s="161"/>
      <c r="AE75" s="163"/>
      <c r="AF75" s="163"/>
      <c r="AG75" s="163"/>
      <c r="AH75" s="163"/>
      <c r="AI75" s="163"/>
      <c r="AJ75" s="163"/>
      <c r="AK75" s="163"/>
      <c r="AL75" s="163"/>
      <c r="AM75" s="163"/>
    </row>
    <row r="76" spans="19:43" x14ac:dyDescent="0.25">
      <c r="X76" s="161"/>
      <c r="Y76" s="161"/>
      <c r="Z76" s="161"/>
      <c r="AA76" s="161"/>
      <c r="AB76" s="161"/>
      <c r="AC76" s="161"/>
      <c r="AD76" s="161"/>
      <c r="AE76" s="163"/>
      <c r="AF76" s="163"/>
      <c r="AG76" s="163"/>
      <c r="AH76" s="163"/>
      <c r="AI76" s="163"/>
      <c r="AJ76" s="163"/>
      <c r="AK76" s="163"/>
      <c r="AL76" s="163"/>
      <c r="AM76" s="163"/>
    </row>
    <row r="77" spans="19:43" x14ac:dyDescent="0.25">
      <c r="X77" s="161"/>
      <c r="Y77" s="161"/>
      <c r="Z77" s="161"/>
      <c r="AA77" s="161"/>
      <c r="AB77" s="161"/>
      <c r="AC77" s="161"/>
      <c r="AD77" s="161"/>
      <c r="AE77" s="163"/>
      <c r="AF77" s="163"/>
      <c r="AG77" s="163"/>
      <c r="AH77" s="163"/>
      <c r="AI77" s="163"/>
      <c r="AJ77" s="163"/>
      <c r="AK77" s="163"/>
      <c r="AL77" s="163"/>
      <c r="AM77" s="163"/>
    </row>
    <row r="78" spans="19:43" x14ac:dyDescent="0.25">
      <c r="T78" s="166"/>
      <c r="U78" s="166"/>
      <c r="X78" s="161"/>
      <c r="Y78" s="161"/>
      <c r="Z78" s="161"/>
      <c r="AA78" s="161"/>
      <c r="AB78" s="161"/>
      <c r="AC78" s="161"/>
      <c r="AD78" s="161"/>
      <c r="AE78" s="163"/>
      <c r="AF78" s="163"/>
      <c r="AG78" s="163"/>
      <c r="AH78" s="163"/>
      <c r="AI78" s="163"/>
      <c r="AJ78" s="163"/>
      <c r="AK78" s="163"/>
      <c r="AL78" s="163"/>
      <c r="AM78" s="163"/>
    </row>
    <row r="79" spans="19:43" x14ac:dyDescent="0.25">
      <c r="X79" s="161"/>
      <c r="Y79" s="161"/>
      <c r="Z79" s="161"/>
      <c r="AA79" s="161"/>
      <c r="AB79" s="161"/>
      <c r="AC79" s="161"/>
      <c r="AD79" s="161"/>
      <c r="AE79" s="163"/>
      <c r="AF79" s="163"/>
      <c r="AG79" s="163"/>
      <c r="AH79" s="163"/>
      <c r="AI79" s="163"/>
      <c r="AJ79" s="163"/>
      <c r="AK79" s="163"/>
      <c r="AL79" s="163"/>
      <c r="AM79" s="163"/>
    </row>
    <row r="80" spans="19:43" x14ac:dyDescent="0.25">
      <c r="S80" s="168"/>
      <c r="T80" s="167"/>
      <c r="AE80" s="163"/>
      <c r="AF80" s="163"/>
      <c r="AG80" s="163"/>
      <c r="AH80" s="163"/>
      <c r="AI80" s="163"/>
      <c r="AJ80" s="163"/>
      <c r="AK80" s="163"/>
      <c r="AL80" s="163"/>
      <c r="AM80" s="163"/>
    </row>
    <row r="81" spans="19:39" x14ac:dyDescent="0.25">
      <c r="S81" s="168"/>
      <c r="T81" s="167"/>
      <c r="AE81" s="163"/>
      <c r="AF81" s="163"/>
      <c r="AG81" s="163"/>
      <c r="AH81" s="163"/>
      <c r="AI81" s="163"/>
      <c r="AJ81" s="163"/>
      <c r="AK81" s="163"/>
      <c r="AL81" s="163"/>
      <c r="AM81" s="163"/>
    </row>
    <row r="82" spans="19:39" x14ac:dyDescent="0.25">
      <c r="S82" s="168"/>
      <c r="T82" s="167"/>
      <c r="AE82" s="163"/>
      <c r="AF82" s="163"/>
      <c r="AG82" s="163"/>
      <c r="AH82" s="163"/>
      <c r="AI82" s="163"/>
      <c r="AJ82" s="163"/>
      <c r="AK82" s="163"/>
      <c r="AL82" s="163"/>
      <c r="AM82" s="163"/>
    </row>
    <row r="83" spans="19:39" x14ac:dyDescent="0.25">
      <c r="S83" s="168"/>
      <c r="T83" s="167"/>
      <c r="AE83" s="168"/>
      <c r="AF83" s="159"/>
      <c r="AG83" s="169"/>
      <c r="AH83" s="169"/>
      <c r="AI83" s="159"/>
      <c r="AJ83" s="169"/>
      <c r="AK83" s="169"/>
      <c r="AL83" s="170"/>
      <c r="AM83" s="170"/>
    </row>
    <row r="84" spans="19:39" x14ac:dyDescent="0.25">
      <c r="S84" s="168"/>
      <c r="T84" s="167"/>
      <c r="AE84" s="168"/>
      <c r="AF84" s="171"/>
      <c r="AG84" s="171"/>
      <c r="AH84" s="172"/>
      <c r="AI84" s="171"/>
      <c r="AJ84" s="171"/>
      <c r="AK84" s="172"/>
      <c r="AL84" s="171"/>
      <c r="AM84" s="171"/>
    </row>
    <row r="85" spans="19:39" x14ac:dyDescent="0.25">
      <c r="S85" s="168"/>
      <c r="T85" s="167"/>
      <c r="AE85" s="168"/>
      <c r="AF85" s="172"/>
      <c r="AG85" s="172"/>
      <c r="AH85" s="171"/>
      <c r="AI85" s="172"/>
      <c r="AJ85" s="172"/>
      <c r="AK85" s="171"/>
      <c r="AL85" s="160"/>
      <c r="AM85" s="160"/>
    </row>
    <row r="86" spans="19:39" x14ac:dyDescent="0.25">
      <c r="S86" s="161"/>
    </row>
  </sheetData>
  <pageMargins left="0.7" right="0.7" top="0.75" bottom="0.75" header="0.3" footer="0.3"/>
  <pageSetup paperSize="9" orientation="portrait"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Q41"/>
  <sheetViews>
    <sheetView workbookViewId="0">
      <selection activeCell="P6" sqref="P6"/>
    </sheetView>
  </sheetViews>
  <sheetFormatPr defaultRowHeight="15" x14ac:dyDescent="0.25"/>
  <cols>
    <col min="2" max="2" width="15.140625" customWidth="1"/>
    <col min="3" max="3" width="9.42578125" bestFit="1" customWidth="1"/>
    <col min="10" max="10" width="10.140625" bestFit="1" customWidth="1"/>
  </cols>
  <sheetData>
    <row r="1" spans="1:11" x14ac:dyDescent="0.25">
      <c r="A1" t="s">
        <v>102</v>
      </c>
    </row>
    <row r="2" spans="1:11" ht="22.5" customHeight="1" x14ac:dyDescent="0.25">
      <c r="A2" s="2" t="s">
        <v>261</v>
      </c>
      <c r="H2" s="2" t="s">
        <v>261</v>
      </c>
      <c r="J2" s="2"/>
    </row>
    <row r="3" spans="1:11" ht="47.25" customHeight="1" x14ac:dyDescent="0.25">
      <c r="B3" t="s">
        <v>260</v>
      </c>
      <c r="I3" s="173" t="s">
        <v>262</v>
      </c>
      <c r="J3" s="173" t="s">
        <v>263</v>
      </c>
    </row>
    <row r="4" spans="1:11" x14ac:dyDescent="0.25">
      <c r="A4" s="2" t="s">
        <v>22</v>
      </c>
      <c r="B4" t="s">
        <v>264</v>
      </c>
      <c r="C4" s="174">
        <v>2012</v>
      </c>
      <c r="I4" s="2">
        <v>2012</v>
      </c>
      <c r="J4" s="2">
        <v>2021</v>
      </c>
    </row>
    <row r="5" spans="1:11" x14ac:dyDescent="0.25">
      <c r="B5" t="s">
        <v>106</v>
      </c>
      <c r="C5" s="172" t="s">
        <v>111</v>
      </c>
      <c r="D5" s="172" t="s">
        <v>36</v>
      </c>
      <c r="E5" s="172" t="s">
        <v>37</v>
      </c>
      <c r="F5" t="s">
        <v>265</v>
      </c>
      <c r="H5" s="7" t="s">
        <v>26</v>
      </c>
      <c r="I5" s="175">
        <v>306200</v>
      </c>
      <c r="J5" s="175">
        <v>290811</v>
      </c>
      <c r="K5" s="166"/>
    </row>
    <row r="6" spans="1:11" x14ac:dyDescent="0.25">
      <c r="B6" t="s">
        <v>252</v>
      </c>
      <c r="C6" s="159">
        <v>15435</v>
      </c>
      <c r="D6" s="159">
        <v>2543</v>
      </c>
      <c r="E6" s="159">
        <v>12892</v>
      </c>
      <c r="H6" s="7" t="s">
        <v>27</v>
      </c>
      <c r="I6" s="175">
        <v>310139</v>
      </c>
      <c r="J6" s="175">
        <v>301104</v>
      </c>
    </row>
    <row r="7" spans="1:11" x14ac:dyDescent="0.25">
      <c r="B7" t="s">
        <v>111</v>
      </c>
      <c r="C7" s="159">
        <v>60105185</v>
      </c>
      <c r="D7" s="159">
        <v>29090347</v>
      </c>
      <c r="E7" s="159">
        <v>31014838</v>
      </c>
      <c r="H7" s="7" t="s">
        <v>28</v>
      </c>
      <c r="I7" s="175">
        <v>321369</v>
      </c>
      <c r="J7" s="175">
        <v>313882</v>
      </c>
      <c r="K7" s="161"/>
    </row>
    <row r="8" spans="1:11" x14ac:dyDescent="0.25">
      <c r="H8" s="7" t="s">
        <v>29</v>
      </c>
      <c r="I8" s="175">
        <v>393916</v>
      </c>
      <c r="J8" s="175">
        <v>375215</v>
      </c>
      <c r="K8" s="161"/>
    </row>
    <row r="9" spans="1:11" x14ac:dyDescent="0.25">
      <c r="H9" s="7" t="s">
        <v>21</v>
      </c>
      <c r="I9" s="172">
        <v>1331624</v>
      </c>
      <c r="J9" s="172">
        <v>1281012</v>
      </c>
      <c r="K9" s="161"/>
    </row>
    <row r="10" spans="1:11" x14ac:dyDescent="0.25">
      <c r="B10" t="s">
        <v>266</v>
      </c>
      <c r="H10" s="7" t="s">
        <v>22</v>
      </c>
      <c r="I10" s="172">
        <v>60105185</v>
      </c>
      <c r="J10" s="172">
        <v>59236213</v>
      </c>
      <c r="K10" s="161"/>
    </row>
    <row r="11" spans="1:11" x14ac:dyDescent="0.25">
      <c r="A11" s="2" t="s">
        <v>21</v>
      </c>
      <c r="B11" t="s">
        <v>264</v>
      </c>
      <c r="C11" s="52">
        <v>2012</v>
      </c>
      <c r="I11" s="168"/>
      <c r="J11" s="176"/>
      <c r="K11" s="161"/>
    </row>
    <row r="12" spans="1:11" x14ac:dyDescent="0.25">
      <c r="B12" t="s">
        <v>106</v>
      </c>
      <c r="C12" s="172" t="s">
        <v>111</v>
      </c>
      <c r="D12" s="172" t="s">
        <v>36</v>
      </c>
      <c r="E12" s="172" t="s">
        <v>37</v>
      </c>
      <c r="I12" s="168"/>
      <c r="J12" s="176"/>
      <c r="K12" s="161"/>
    </row>
    <row r="13" spans="1:11" x14ac:dyDescent="0.25">
      <c r="B13" t="s">
        <v>252</v>
      </c>
      <c r="C13" s="159">
        <v>388</v>
      </c>
      <c r="D13" s="159">
        <v>80</v>
      </c>
      <c r="E13" s="159">
        <v>308</v>
      </c>
      <c r="I13" s="161"/>
      <c r="J13" s="161"/>
      <c r="K13" s="161"/>
    </row>
    <row r="14" spans="1:11" x14ac:dyDescent="0.25">
      <c r="B14" t="s">
        <v>111</v>
      </c>
      <c r="C14" s="159">
        <v>1331624</v>
      </c>
      <c r="D14" s="159">
        <v>646514</v>
      </c>
      <c r="E14" s="159">
        <v>685110</v>
      </c>
      <c r="I14" s="2" t="s">
        <v>257</v>
      </c>
    </row>
    <row r="15" spans="1:11" x14ac:dyDescent="0.25">
      <c r="I15" s="177" t="s">
        <v>267</v>
      </c>
    </row>
    <row r="17" spans="1:17" x14ac:dyDescent="0.25">
      <c r="A17" s="2" t="s">
        <v>17</v>
      </c>
      <c r="B17" t="s">
        <v>264</v>
      </c>
      <c r="C17" s="52">
        <v>2012</v>
      </c>
      <c r="I17" s="338" t="s">
        <v>25</v>
      </c>
      <c r="J17" s="340" t="s">
        <v>258</v>
      </c>
      <c r="K17" s="341"/>
      <c r="L17" s="341"/>
      <c r="M17" s="341"/>
      <c r="N17" s="341"/>
      <c r="O17" s="341"/>
      <c r="P17" s="340" t="s">
        <v>259</v>
      </c>
      <c r="Q17" s="341"/>
    </row>
    <row r="18" spans="1:17" x14ac:dyDescent="0.25">
      <c r="B18" t="s">
        <v>106</v>
      </c>
      <c r="C18" s="172" t="s">
        <v>111</v>
      </c>
      <c r="D18" s="172" t="s">
        <v>36</v>
      </c>
      <c r="E18" s="172" t="s">
        <v>37</v>
      </c>
      <c r="I18" s="338"/>
      <c r="J18" s="342" t="s">
        <v>58</v>
      </c>
      <c r="K18" s="343"/>
      <c r="L18" s="344"/>
      <c r="M18" s="342">
        <v>2021</v>
      </c>
      <c r="N18" s="343"/>
      <c r="O18" s="344"/>
      <c r="P18" s="345" t="s">
        <v>58</v>
      </c>
      <c r="Q18" s="347">
        <v>2021</v>
      </c>
    </row>
    <row r="19" spans="1:17" ht="15.75" thickBot="1" x14ac:dyDescent="0.3">
      <c r="B19" t="s">
        <v>252</v>
      </c>
      <c r="C19" s="159">
        <v>92</v>
      </c>
      <c r="D19" s="159">
        <v>20</v>
      </c>
      <c r="E19" s="159">
        <v>72</v>
      </c>
      <c r="I19" s="339"/>
      <c r="J19" s="178" t="s">
        <v>36</v>
      </c>
      <c r="K19" s="179" t="s">
        <v>37</v>
      </c>
      <c r="L19" s="180" t="s">
        <v>111</v>
      </c>
      <c r="M19" s="178" t="s">
        <v>36</v>
      </c>
      <c r="N19" s="179" t="s">
        <v>37</v>
      </c>
      <c r="O19" s="179" t="s">
        <v>111</v>
      </c>
      <c r="P19" s="346"/>
      <c r="Q19" s="348"/>
    </row>
    <row r="20" spans="1:17" x14ac:dyDescent="0.25">
      <c r="B20" t="s">
        <v>111</v>
      </c>
      <c r="C20" s="159">
        <v>306200</v>
      </c>
      <c r="D20" s="159">
        <v>149323</v>
      </c>
      <c r="E20" s="159">
        <v>156877</v>
      </c>
      <c r="I20" s="7" t="s">
        <v>26</v>
      </c>
      <c r="J20" s="159">
        <v>20</v>
      </c>
      <c r="K20" s="175">
        <v>72</v>
      </c>
      <c r="L20" s="181">
        <v>92</v>
      </c>
      <c r="M20" s="159">
        <v>24</v>
      </c>
      <c r="N20" s="175">
        <v>102</v>
      </c>
      <c r="O20" s="175">
        <v>126</v>
      </c>
      <c r="P20" s="182">
        <f>L20/I5*10000</f>
        <v>3.0045721750489878</v>
      </c>
      <c r="Q20" s="182">
        <f>O20/J5*10000</f>
        <v>4.3327109359687226</v>
      </c>
    </row>
    <row r="21" spans="1:17" x14ac:dyDescent="0.25">
      <c r="I21" s="7" t="s">
        <v>27</v>
      </c>
      <c r="J21" s="159">
        <v>16</v>
      </c>
      <c r="K21" s="175">
        <v>70</v>
      </c>
      <c r="L21" s="181">
        <v>86</v>
      </c>
      <c r="M21" s="159">
        <v>16</v>
      </c>
      <c r="N21" s="175">
        <v>73</v>
      </c>
      <c r="O21" s="175">
        <v>89</v>
      </c>
      <c r="P21" s="182">
        <f t="shared" ref="P21:P25" si="0">L21/I6*10000</f>
        <v>2.7729501933004235</v>
      </c>
      <c r="Q21" s="182">
        <f t="shared" ref="Q21:Q24" si="1">O21/J6*10000</f>
        <v>2.9557893618151865</v>
      </c>
    </row>
    <row r="22" spans="1:17" x14ac:dyDescent="0.25">
      <c r="I22" s="7" t="s">
        <v>28</v>
      </c>
      <c r="J22" s="159">
        <v>19</v>
      </c>
      <c r="K22" s="175">
        <v>74</v>
      </c>
      <c r="L22" s="181">
        <v>93</v>
      </c>
      <c r="M22" s="159">
        <v>25</v>
      </c>
      <c r="N22" s="175">
        <v>88</v>
      </c>
      <c r="O22" s="175">
        <v>113</v>
      </c>
      <c r="P22" s="182">
        <f t="shared" si="0"/>
        <v>2.8938696638443662</v>
      </c>
      <c r="Q22" s="182">
        <f t="shared" si="1"/>
        <v>3.6000790105835954</v>
      </c>
    </row>
    <row r="23" spans="1:17" x14ac:dyDescent="0.25">
      <c r="B23" t="s">
        <v>268</v>
      </c>
      <c r="I23" s="7" t="s">
        <v>29</v>
      </c>
      <c r="J23" s="159">
        <v>25</v>
      </c>
      <c r="K23" s="175">
        <v>92</v>
      </c>
      <c r="L23" s="181">
        <v>117</v>
      </c>
      <c r="M23" s="159">
        <v>27</v>
      </c>
      <c r="N23" s="175">
        <v>130</v>
      </c>
      <c r="O23" s="175">
        <v>157</v>
      </c>
      <c r="P23" s="182">
        <f t="shared" si="0"/>
        <v>2.9701763827821162</v>
      </c>
      <c r="Q23" s="182">
        <f t="shared" si="1"/>
        <v>4.1842676865263915</v>
      </c>
    </row>
    <row r="24" spans="1:17" x14ac:dyDescent="0.25">
      <c r="A24" s="2" t="s">
        <v>18</v>
      </c>
      <c r="B24" t="s">
        <v>264</v>
      </c>
      <c r="C24" s="52">
        <v>2012</v>
      </c>
      <c r="I24" s="7" t="s">
        <v>21</v>
      </c>
      <c r="J24" s="171">
        <v>80</v>
      </c>
      <c r="K24" s="171">
        <v>308</v>
      </c>
      <c r="L24" s="183">
        <v>388</v>
      </c>
      <c r="M24" s="171">
        <v>92</v>
      </c>
      <c r="N24" s="171">
        <v>393</v>
      </c>
      <c r="O24" s="172">
        <v>485</v>
      </c>
      <c r="P24" s="184">
        <f t="shared" si="0"/>
        <v>2.9137354087940737</v>
      </c>
      <c r="Q24" s="184">
        <f t="shared" si="1"/>
        <v>3.7860691390869095</v>
      </c>
    </row>
    <row r="25" spans="1:17" x14ac:dyDescent="0.25">
      <c r="B25" t="s">
        <v>106</v>
      </c>
      <c r="C25" s="172" t="s">
        <v>111</v>
      </c>
      <c r="D25" s="172" t="s">
        <v>36</v>
      </c>
      <c r="E25" s="172" t="s">
        <v>37</v>
      </c>
      <c r="I25" s="7" t="s">
        <v>22</v>
      </c>
      <c r="J25" s="172">
        <v>2543</v>
      </c>
      <c r="K25" s="172">
        <v>12892</v>
      </c>
      <c r="L25" s="183">
        <v>15435</v>
      </c>
      <c r="M25" s="172">
        <v>2847</v>
      </c>
      <c r="N25" s="172">
        <v>14330</v>
      </c>
      <c r="O25" s="172">
        <v>17177</v>
      </c>
      <c r="P25" s="184">
        <f t="shared" si="0"/>
        <v>2.5679980853565296</v>
      </c>
      <c r="Q25" s="184">
        <f>O25/J10*10000</f>
        <v>2.8997464777162576</v>
      </c>
    </row>
    <row r="26" spans="1:17" x14ac:dyDescent="0.25">
      <c r="B26" t="s">
        <v>252</v>
      </c>
      <c r="C26" s="159">
        <v>86</v>
      </c>
      <c r="D26" s="159">
        <v>16</v>
      </c>
      <c r="E26" s="159">
        <v>70</v>
      </c>
    </row>
    <row r="27" spans="1:17" x14ac:dyDescent="0.25">
      <c r="B27" t="s">
        <v>111</v>
      </c>
      <c r="C27" s="159">
        <v>310139</v>
      </c>
      <c r="D27" s="159">
        <v>151182</v>
      </c>
      <c r="E27" s="159">
        <v>158957</v>
      </c>
    </row>
    <row r="30" spans="1:17" x14ac:dyDescent="0.25">
      <c r="B30" t="s">
        <v>269</v>
      </c>
    </row>
    <row r="31" spans="1:17" x14ac:dyDescent="0.25">
      <c r="A31" s="2" t="s">
        <v>19</v>
      </c>
      <c r="B31" t="s">
        <v>264</v>
      </c>
      <c r="C31" s="52">
        <v>2012</v>
      </c>
    </row>
    <row r="32" spans="1:17" x14ac:dyDescent="0.25">
      <c r="B32" t="s">
        <v>106</v>
      </c>
      <c r="C32" s="172" t="s">
        <v>111</v>
      </c>
      <c r="D32" s="172" t="s">
        <v>36</v>
      </c>
      <c r="E32" s="172" t="s">
        <v>37</v>
      </c>
    </row>
    <row r="33" spans="1:5" x14ac:dyDescent="0.25">
      <c r="B33" t="s">
        <v>252</v>
      </c>
      <c r="C33" s="159">
        <v>93</v>
      </c>
      <c r="D33" s="159">
        <v>19</v>
      </c>
      <c r="E33" s="159">
        <v>74</v>
      </c>
    </row>
    <row r="34" spans="1:5" x14ac:dyDescent="0.25">
      <c r="B34" t="s">
        <v>111</v>
      </c>
      <c r="C34" s="159">
        <v>321369</v>
      </c>
      <c r="D34" s="159">
        <v>154613</v>
      </c>
      <c r="E34" s="159">
        <v>166756</v>
      </c>
    </row>
    <row r="37" spans="1:5" x14ac:dyDescent="0.25">
      <c r="B37" t="s">
        <v>270</v>
      </c>
    </row>
    <row r="38" spans="1:5" x14ac:dyDescent="0.25">
      <c r="A38" s="2" t="s">
        <v>20</v>
      </c>
      <c r="B38" t="s">
        <v>264</v>
      </c>
      <c r="C38">
        <v>2012</v>
      </c>
    </row>
    <row r="39" spans="1:5" x14ac:dyDescent="0.25">
      <c r="B39" t="s">
        <v>106</v>
      </c>
      <c r="C39" s="172" t="s">
        <v>111</v>
      </c>
      <c r="D39" s="172" t="s">
        <v>36</v>
      </c>
      <c r="E39" s="172" t="s">
        <v>37</v>
      </c>
    </row>
    <row r="40" spans="1:5" x14ac:dyDescent="0.25">
      <c r="B40" t="s">
        <v>252</v>
      </c>
      <c r="C40" s="159">
        <v>117</v>
      </c>
      <c r="D40" s="159">
        <v>25</v>
      </c>
      <c r="E40" s="159">
        <v>92</v>
      </c>
    </row>
    <row r="41" spans="1:5" x14ac:dyDescent="0.25">
      <c r="B41" t="s">
        <v>111</v>
      </c>
      <c r="C41" s="159">
        <v>393916</v>
      </c>
      <c r="D41" s="159">
        <v>191396</v>
      </c>
      <c r="E41" s="159">
        <v>202520</v>
      </c>
    </row>
  </sheetData>
  <mergeCells count="7">
    <mergeCell ref="I17:I19"/>
    <mergeCell ref="J17:O17"/>
    <mergeCell ref="P17:Q17"/>
    <mergeCell ref="J18:L18"/>
    <mergeCell ref="M18:O18"/>
    <mergeCell ref="P18:P19"/>
    <mergeCell ref="Q18:Q1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Z32"/>
  <sheetViews>
    <sheetView topLeftCell="A2" zoomScale="85" zoomScaleNormal="85" workbookViewId="0">
      <selection activeCell="I2" sqref="I2"/>
    </sheetView>
  </sheetViews>
  <sheetFormatPr defaultRowHeight="15" x14ac:dyDescent="0.25"/>
  <cols>
    <col min="1" max="1" width="30" customWidth="1"/>
    <col min="2" max="2" width="2.42578125" customWidth="1"/>
    <col min="14" max="14" width="33.42578125" customWidth="1"/>
  </cols>
  <sheetData>
    <row r="1" spans="1:26" hidden="1" x14ac:dyDescent="0.25">
      <c r="A1" s="192" t="e">
        <f ca="1">DotStatQuery(B1)</f>
        <v>#NAME?</v>
      </c>
      <c r="B1" s="192" t="s">
        <v>272</v>
      </c>
    </row>
    <row r="2" spans="1:26" ht="24" x14ac:dyDescent="0.25">
      <c r="A2" s="193" t="s">
        <v>273</v>
      </c>
      <c r="N2" s="194"/>
      <c r="O2" s="195"/>
      <c r="P2" s="195"/>
      <c r="Q2" s="195"/>
      <c r="R2" s="195"/>
    </row>
    <row r="3" spans="1:26" x14ac:dyDescent="0.25">
      <c r="A3" s="349" t="s">
        <v>25</v>
      </c>
      <c r="B3" s="350"/>
      <c r="C3" s="196" t="s">
        <v>21</v>
      </c>
      <c r="D3" s="197"/>
      <c r="E3" s="197"/>
      <c r="F3" s="197"/>
      <c r="G3" s="197"/>
      <c r="H3" s="351"/>
      <c r="I3" s="351"/>
      <c r="J3" s="198"/>
      <c r="K3" s="198"/>
      <c r="L3" s="198"/>
      <c r="N3" s="199" t="s">
        <v>274</v>
      </c>
      <c r="O3" s="195"/>
      <c r="P3" s="195"/>
      <c r="Q3" s="195"/>
      <c r="R3" s="195"/>
    </row>
    <row r="4" spans="1:26" x14ac:dyDescent="0.25">
      <c r="A4" s="349" t="s">
        <v>275</v>
      </c>
      <c r="B4" s="350"/>
      <c r="C4" s="196" t="s">
        <v>236</v>
      </c>
      <c r="D4" s="197"/>
      <c r="E4" s="197"/>
      <c r="F4" s="197"/>
      <c r="G4" s="197"/>
      <c r="H4" s="352"/>
      <c r="I4" s="352"/>
      <c r="J4" s="198"/>
      <c r="K4" s="198"/>
      <c r="L4" s="198"/>
      <c r="N4" s="200" t="s">
        <v>25</v>
      </c>
      <c r="O4" s="201" t="s">
        <v>21</v>
      </c>
      <c r="P4" s="202"/>
      <c r="Q4" s="202"/>
      <c r="R4" s="203"/>
    </row>
    <row r="5" spans="1:26" x14ac:dyDescent="0.25">
      <c r="A5" s="353" t="s">
        <v>239</v>
      </c>
      <c r="B5" s="354"/>
      <c r="C5" s="204" t="s">
        <v>57</v>
      </c>
      <c r="D5" s="204" t="s">
        <v>58</v>
      </c>
      <c r="E5" s="204" t="s">
        <v>59</v>
      </c>
      <c r="F5" s="204" t="s">
        <v>60</v>
      </c>
      <c r="G5" s="204" t="s">
        <v>240</v>
      </c>
      <c r="H5" s="204" t="s">
        <v>241</v>
      </c>
      <c r="I5" s="204" t="s">
        <v>242</v>
      </c>
      <c r="J5" s="205">
        <v>2018</v>
      </c>
      <c r="K5" s="206" t="s">
        <v>244</v>
      </c>
      <c r="L5" s="206" t="s">
        <v>61</v>
      </c>
      <c r="N5" s="200" t="s">
        <v>275</v>
      </c>
      <c r="O5" s="201" t="s">
        <v>236</v>
      </c>
      <c r="P5" s="202"/>
      <c r="Q5" s="202"/>
      <c r="R5" s="203"/>
    </row>
    <row r="6" spans="1:26" ht="15.75" thickBot="1" x14ac:dyDescent="0.3">
      <c r="A6" s="207" t="s">
        <v>276</v>
      </c>
      <c r="B6" s="208" t="s">
        <v>246</v>
      </c>
      <c r="C6" s="208" t="s">
        <v>246</v>
      </c>
      <c r="D6" s="208" t="s">
        <v>246</v>
      </c>
      <c r="E6" s="208" t="s">
        <v>246</v>
      </c>
      <c r="F6" s="208" t="s">
        <v>246</v>
      </c>
      <c r="G6" s="208" t="s">
        <v>246</v>
      </c>
      <c r="H6" s="208" t="s">
        <v>246</v>
      </c>
      <c r="I6" s="208" t="s">
        <v>246</v>
      </c>
      <c r="J6" s="209"/>
      <c r="K6" s="209"/>
      <c r="L6" s="209"/>
      <c r="N6" s="210" t="s">
        <v>276</v>
      </c>
      <c r="O6" s="211" t="s">
        <v>57</v>
      </c>
      <c r="P6" s="212" t="s">
        <v>58</v>
      </c>
      <c r="Q6" s="212" t="s">
        <v>59</v>
      </c>
      <c r="R6" s="212" t="s">
        <v>60</v>
      </c>
      <c r="S6" s="213" t="s">
        <v>240</v>
      </c>
      <c r="T6" s="213" t="s">
        <v>241</v>
      </c>
      <c r="U6" s="213" t="s">
        <v>242</v>
      </c>
      <c r="V6" s="213" t="s">
        <v>243</v>
      </c>
      <c r="W6" s="213" t="s">
        <v>244</v>
      </c>
      <c r="X6" s="213" t="s">
        <v>61</v>
      </c>
    </row>
    <row r="7" spans="1:26" ht="21" x14ac:dyDescent="0.25">
      <c r="A7" s="214" t="s">
        <v>277</v>
      </c>
      <c r="B7" s="208" t="s">
        <v>246</v>
      </c>
      <c r="C7" s="215">
        <v>68091</v>
      </c>
      <c r="D7" s="215">
        <v>68761</v>
      </c>
      <c r="E7" s="215">
        <v>74939</v>
      </c>
      <c r="F7" s="215">
        <v>84285</v>
      </c>
      <c r="G7" s="215">
        <v>86245</v>
      </c>
      <c r="H7" s="215">
        <v>86363</v>
      </c>
      <c r="I7" s="215">
        <v>86556</v>
      </c>
      <c r="J7" s="216">
        <v>87054</v>
      </c>
      <c r="K7" s="217">
        <v>84611</v>
      </c>
      <c r="L7" s="217">
        <v>83504</v>
      </c>
      <c r="N7" s="218" t="s">
        <v>277</v>
      </c>
      <c r="O7" s="219">
        <v>68091</v>
      </c>
      <c r="P7" s="220">
        <v>68761</v>
      </c>
      <c r="Q7" s="220">
        <v>74939</v>
      </c>
      <c r="R7" s="220">
        <v>84285</v>
      </c>
      <c r="S7" s="221">
        <v>86245</v>
      </c>
      <c r="T7" s="221">
        <v>86363</v>
      </c>
      <c r="U7" s="221">
        <v>86556</v>
      </c>
      <c r="V7" s="221">
        <v>87054</v>
      </c>
      <c r="W7" s="222">
        <v>84611</v>
      </c>
      <c r="X7" s="221">
        <v>83504</v>
      </c>
    </row>
    <row r="8" spans="1:26" x14ac:dyDescent="0.25">
      <c r="A8" s="214" t="s">
        <v>278</v>
      </c>
      <c r="B8" s="208" t="s">
        <v>246</v>
      </c>
      <c r="C8" s="223">
        <v>299</v>
      </c>
      <c r="D8" s="223">
        <v>1210</v>
      </c>
      <c r="E8" s="223">
        <v>1192</v>
      </c>
      <c r="F8" s="223">
        <v>1143</v>
      </c>
      <c r="G8" s="223">
        <v>1112</v>
      </c>
      <c r="H8" s="223">
        <v>1055</v>
      </c>
      <c r="I8" s="223">
        <v>1055</v>
      </c>
      <c r="J8" s="224">
        <v>937</v>
      </c>
      <c r="K8" s="225">
        <v>854</v>
      </c>
      <c r="L8" s="225">
        <v>762</v>
      </c>
      <c r="N8" s="226" t="s">
        <v>278</v>
      </c>
      <c r="O8" s="227">
        <v>299</v>
      </c>
      <c r="P8" s="228">
        <v>1210</v>
      </c>
      <c r="Q8" s="228">
        <v>1192</v>
      </c>
      <c r="R8" s="228">
        <v>1143</v>
      </c>
      <c r="S8" s="229">
        <v>1112</v>
      </c>
      <c r="T8" s="229">
        <v>1055</v>
      </c>
      <c r="U8" s="229">
        <v>1055</v>
      </c>
      <c r="V8" s="229">
        <v>937</v>
      </c>
      <c r="W8" s="229">
        <v>854</v>
      </c>
      <c r="X8" s="229">
        <v>762</v>
      </c>
    </row>
    <row r="9" spans="1:26" x14ac:dyDescent="0.25">
      <c r="A9" s="214" t="s">
        <v>279</v>
      </c>
      <c r="B9" s="208" t="s">
        <v>246</v>
      </c>
      <c r="C9" s="215">
        <v>20</v>
      </c>
      <c r="D9" s="215">
        <v>111</v>
      </c>
      <c r="E9" s="215">
        <v>158</v>
      </c>
      <c r="F9" s="215">
        <v>112</v>
      </c>
      <c r="G9" s="215">
        <v>155</v>
      </c>
      <c r="H9" s="215">
        <v>112</v>
      </c>
      <c r="I9" s="215">
        <v>136</v>
      </c>
      <c r="J9" s="216">
        <v>156</v>
      </c>
      <c r="K9" s="217">
        <v>150</v>
      </c>
      <c r="L9" s="217">
        <v>194</v>
      </c>
      <c r="N9" s="226" t="s">
        <v>279</v>
      </c>
      <c r="O9" s="227">
        <v>20</v>
      </c>
      <c r="P9" s="228">
        <v>111</v>
      </c>
      <c r="Q9" s="228">
        <v>158</v>
      </c>
      <c r="R9" s="228">
        <v>112</v>
      </c>
      <c r="S9" s="229">
        <v>155</v>
      </c>
      <c r="T9" s="229">
        <v>112</v>
      </c>
      <c r="U9" s="229">
        <v>136</v>
      </c>
      <c r="V9" s="229">
        <v>156</v>
      </c>
      <c r="W9" s="229">
        <v>150</v>
      </c>
      <c r="X9" s="229">
        <v>194</v>
      </c>
    </row>
    <row r="10" spans="1:26" x14ac:dyDescent="0.25">
      <c r="A10" s="214" t="s">
        <v>280</v>
      </c>
      <c r="B10" s="208" t="s">
        <v>246</v>
      </c>
      <c r="C10" s="223">
        <v>279</v>
      </c>
      <c r="D10" s="223">
        <v>1099</v>
      </c>
      <c r="E10" s="223">
        <v>1034</v>
      </c>
      <c r="F10" s="223">
        <v>1031</v>
      </c>
      <c r="G10" s="223">
        <v>957</v>
      </c>
      <c r="H10" s="223">
        <v>943</v>
      </c>
      <c r="I10" s="223">
        <v>919</v>
      </c>
      <c r="J10" s="224">
        <v>781</v>
      </c>
      <c r="K10" s="225">
        <v>704</v>
      </c>
      <c r="L10" s="225">
        <v>568</v>
      </c>
      <c r="N10" s="226" t="s">
        <v>280</v>
      </c>
      <c r="O10" s="227">
        <v>279</v>
      </c>
      <c r="P10" s="228">
        <v>1099</v>
      </c>
      <c r="Q10" s="228">
        <v>1034</v>
      </c>
      <c r="R10" s="228">
        <v>1031</v>
      </c>
      <c r="S10" s="229">
        <v>957</v>
      </c>
      <c r="T10" s="229">
        <v>943</v>
      </c>
      <c r="U10" s="229">
        <v>919</v>
      </c>
      <c r="V10" s="229">
        <v>781</v>
      </c>
      <c r="W10" s="229">
        <v>704</v>
      </c>
      <c r="X10" s="229">
        <v>568</v>
      </c>
      <c r="Z10" s="27"/>
    </row>
    <row r="11" spans="1:26" x14ac:dyDescent="0.25">
      <c r="A11" s="214" t="s">
        <v>281</v>
      </c>
      <c r="B11" s="208" t="s">
        <v>246</v>
      </c>
      <c r="C11" s="215">
        <v>1317</v>
      </c>
      <c r="D11" s="215">
        <v>5649</v>
      </c>
      <c r="E11" s="215">
        <v>4719</v>
      </c>
      <c r="F11" s="215">
        <v>4421</v>
      </c>
      <c r="G11" s="215">
        <v>4396</v>
      </c>
      <c r="H11" s="215">
        <v>4432</v>
      </c>
      <c r="I11" s="215">
        <v>3795</v>
      </c>
      <c r="J11" s="216">
        <v>4261</v>
      </c>
      <c r="K11" s="217">
        <v>4633</v>
      </c>
      <c r="L11" s="217">
        <v>3393</v>
      </c>
      <c r="N11" s="226" t="s">
        <v>281</v>
      </c>
      <c r="O11" s="227">
        <v>1317</v>
      </c>
      <c r="P11" s="228">
        <v>5649</v>
      </c>
      <c r="Q11" s="228">
        <v>4719</v>
      </c>
      <c r="R11" s="228">
        <v>4421</v>
      </c>
      <c r="S11" s="229">
        <v>4396</v>
      </c>
      <c r="T11" s="229">
        <v>4432</v>
      </c>
      <c r="U11" s="229">
        <v>3795</v>
      </c>
      <c r="V11" s="229">
        <v>4261</v>
      </c>
      <c r="W11" s="229">
        <v>4633</v>
      </c>
      <c r="X11" s="229">
        <v>3393</v>
      </c>
    </row>
    <row r="12" spans="1:26" x14ac:dyDescent="0.25">
      <c r="A12" s="214" t="s">
        <v>282</v>
      </c>
      <c r="B12" s="208" t="s">
        <v>246</v>
      </c>
      <c r="C12" s="223">
        <v>1203</v>
      </c>
      <c r="D12" s="223">
        <v>5250</v>
      </c>
      <c r="E12" s="223">
        <v>4986</v>
      </c>
      <c r="F12" s="223">
        <v>4276</v>
      </c>
      <c r="G12" s="223">
        <v>4289</v>
      </c>
      <c r="H12" s="223">
        <v>4585</v>
      </c>
      <c r="I12" s="223">
        <v>4329</v>
      </c>
      <c r="J12" s="224">
        <v>4439</v>
      </c>
      <c r="K12" s="225">
        <v>5164</v>
      </c>
      <c r="L12" s="225">
        <v>3501</v>
      </c>
      <c r="N12" s="226" t="s">
        <v>282</v>
      </c>
      <c r="O12" s="227">
        <v>1203</v>
      </c>
      <c r="P12" s="228">
        <v>5250</v>
      </c>
      <c r="Q12" s="228">
        <v>4986</v>
      </c>
      <c r="R12" s="228">
        <v>4276</v>
      </c>
      <c r="S12" s="229">
        <v>4289</v>
      </c>
      <c r="T12" s="229">
        <v>4585</v>
      </c>
      <c r="U12" s="229">
        <v>4329</v>
      </c>
      <c r="V12" s="229">
        <v>4439</v>
      </c>
      <c r="W12" s="229">
        <v>5164</v>
      </c>
      <c r="X12" s="229">
        <v>3501</v>
      </c>
    </row>
    <row r="13" spans="1:26" x14ac:dyDescent="0.25">
      <c r="A13" s="214" t="s">
        <v>283</v>
      </c>
      <c r="B13" s="208" t="s">
        <v>246</v>
      </c>
      <c r="C13" s="215">
        <v>114</v>
      </c>
      <c r="D13" s="215">
        <v>399</v>
      </c>
      <c r="E13" s="215">
        <v>-267</v>
      </c>
      <c r="F13" s="215">
        <v>145</v>
      </c>
      <c r="G13" s="215">
        <v>107</v>
      </c>
      <c r="H13" s="215">
        <v>-153</v>
      </c>
      <c r="I13" s="215">
        <v>-534</v>
      </c>
      <c r="J13" s="216">
        <v>-178</v>
      </c>
      <c r="K13" s="217">
        <v>-531</v>
      </c>
      <c r="L13" s="217">
        <v>-108</v>
      </c>
      <c r="N13" s="226" t="s">
        <v>283</v>
      </c>
      <c r="O13" s="227">
        <v>114</v>
      </c>
      <c r="P13" s="228">
        <v>399</v>
      </c>
      <c r="Q13" s="228">
        <v>-267</v>
      </c>
      <c r="R13" s="228">
        <v>145</v>
      </c>
      <c r="S13" s="229">
        <v>107</v>
      </c>
      <c r="T13" s="229">
        <v>-153</v>
      </c>
      <c r="U13" s="229">
        <v>-534</v>
      </c>
      <c r="V13" s="229">
        <v>-178</v>
      </c>
      <c r="W13" s="229">
        <v>-531</v>
      </c>
      <c r="X13" s="229">
        <v>-108</v>
      </c>
    </row>
    <row r="14" spans="1:26" x14ac:dyDescent="0.25">
      <c r="A14" s="214" t="s">
        <v>284</v>
      </c>
      <c r="B14" s="208" t="s">
        <v>246</v>
      </c>
      <c r="C14" s="223">
        <v>1440</v>
      </c>
      <c r="D14" s="223">
        <v>5839</v>
      </c>
      <c r="E14" s="223">
        <v>4932</v>
      </c>
      <c r="F14" s="223">
        <v>4323</v>
      </c>
      <c r="G14" s="223">
        <v>4501</v>
      </c>
      <c r="H14" s="223">
        <v>5425</v>
      </c>
      <c r="I14" s="223">
        <v>6046</v>
      </c>
      <c r="J14" s="224">
        <v>6578</v>
      </c>
      <c r="K14" s="225">
        <v>5333</v>
      </c>
      <c r="L14" s="225">
        <v>3668</v>
      </c>
      <c r="N14" s="226" t="s">
        <v>284</v>
      </c>
      <c r="O14" s="227">
        <v>1440</v>
      </c>
      <c r="P14" s="228">
        <v>5839</v>
      </c>
      <c r="Q14" s="228">
        <v>4932</v>
      </c>
      <c r="R14" s="228">
        <v>4323</v>
      </c>
      <c r="S14" s="229">
        <v>4501</v>
      </c>
      <c r="T14" s="229">
        <v>5425</v>
      </c>
      <c r="U14" s="229">
        <v>6046</v>
      </c>
      <c r="V14" s="229">
        <v>6578</v>
      </c>
      <c r="W14" s="229">
        <v>5333</v>
      </c>
      <c r="X14" s="229">
        <v>3668</v>
      </c>
    </row>
    <row r="15" spans="1:26" x14ac:dyDescent="0.25">
      <c r="A15" s="214" t="s">
        <v>285</v>
      </c>
      <c r="B15" s="208" t="s">
        <v>246</v>
      </c>
      <c r="C15" s="215">
        <v>116</v>
      </c>
      <c r="D15" s="215">
        <v>722</v>
      </c>
      <c r="E15" s="215">
        <v>1013</v>
      </c>
      <c r="F15" s="215">
        <v>1115</v>
      </c>
      <c r="G15" s="215">
        <v>1148</v>
      </c>
      <c r="H15" s="215">
        <v>1038</v>
      </c>
      <c r="I15" s="215">
        <v>1080</v>
      </c>
      <c r="J15" s="216">
        <v>893</v>
      </c>
      <c r="K15" s="217">
        <v>1193</v>
      </c>
      <c r="L15" s="217">
        <v>629</v>
      </c>
      <c r="N15" s="226" t="s">
        <v>285</v>
      </c>
      <c r="O15" s="227">
        <v>116</v>
      </c>
      <c r="P15" s="228">
        <v>722</v>
      </c>
      <c r="Q15" s="228">
        <v>1013</v>
      </c>
      <c r="R15" s="228">
        <v>1115</v>
      </c>
      <c r="S15" s="229">
        <v>1148</v>
      </c>
      <c r="T15" s="229">
        <v>1038</v>
      </c>
      <c r="U15" s="229">
        <v>1080</v>
      </c>
      <c r="V15" s="229">
        <v>893</v>
      </c>
      <c r="W15" s="229">
        <v>1193</v>
      </c>
      <c r="X15" s="229">
        <v>629</v>
      </c>
    </row>
    <row r="16" spans="1:26" ht="21" x14ac:dyDescent="0.25">
      <c r="A16" s="230" t="s">
        <v>286</v>
      </c>
      <c r="B16" s="231" t="s">
        <v>246</v>
      </c>
      <c r="C16" s="232">
        <v>1324</v>
      </c>
      <c r="D16" s="232">
        <v>5117</v>
      </c>
      <c r="E16" s="232">
        <v>3919</v>
      </c>
      <c r="F16" s="232">
        <v>3208</v>
      </c>
      <c r="G16" s="232">
        <v>3353</v>
      </c>
      <c r="H16" s="232">
        <v>4387</v>
      </c>
      <c r="I16" s="232">
        <v>4966</v>
      </c>
      <c r="J16" s="233">
        <v>5685</v>
      </c>
      <c r="K16" s="234">
        <v>4140</v>
      </c>
      <c r="L16" s="234">
        <v>3039</v>
      </c>
      <c r="N16" s="226" t="s">
        <v>286</v>
      </c>
      <c r="O16" s="227">
        <v>1324</v>
      </c>
      <c r="P16" s="228">
        <v>5117</v>
      </c>
      <c r="Q16" s="228">
        <v>3919</v>
      </c>
      <c r="R16" s="228">
        <v>3208</v>
      </c>
      <c r="S16" s="229">
        <v>3353</v>
      </c>
      <c r="T16" s="229">
        <v>4387</v>
      </c>
      <c r="U16" s="229">
        <v>4966</v>
      </c>
      <c r="V16" s="229">
        <v>5685</v>
      </c>
      <c r="W16" s="229">
        <v>4140</v>
      </c>
      <c r="X16" s="229">
        <v>3039</v>
      </c>
    </row>
    <row r="17" spans="1:24" x14ac:dyDescent="0.25">
      <c r="A17" s="214" t="s">
        <v>287</v>
      </c>
      <c r="B17" s="208" t="s">
        <v>246</v>
      </c>
      <c r="C17" s="223">
        <v>1438</v>
      </c>
      <c r="D17" s="223">
        <v>5516</v>
      </c>
      <c r="E17" s="223">
        <v>3652</v>
      </c>
      <c r="F17" s="223">
        <v>3353</v>
      </c>
      <c r="G17" s="223">
        <v>3460</v>
      </c>
      <c r="H17" s="223">
        <v>4234</v>
      </c>
      <c r="I17" s="223">
        <v>4432</v>
      </c>
      <c r="J17" s="224">
        <v>5507</v>
      </c>
      <c r="K17" s="217">
        <v>3609</v>
      </c>
      <c r="L17" s="217">
        <v>2931</v>
      </c>
      <c r="N17" s="226" t="s">
        <v>287</v>
      </c>
      <c r="O17" s="227">
        <v>1438</v>
      </c>
      <c r="P17" s="228">
        <v>5516</v>
      </c>
      <c r="Q17" s="228">
        <v>3652</v>
      </c>
      <c r="R17" s="228">
        <v>3353</v>
      </c>
      <c r="S17" s="229">
        <v>3460</v>
      </c>
      <c r="T17" s="229">
        <v>4234</v>
      </c>
      <c r="U17" s="229">
        <v>4432</v>
      </c>
      <c r="V17" s="229">
        <v>5507</v>
      </c>
      <c r="W17" s="229">
        <v>3609</v>
      </c>
      <c r="X17" s="229">
        <v>2931</v>
      </c>
    </row>
    <row r="18" spans="1:24" x14ac:dyDescent="0.25">
      <c r="A18" s="214" t="s">
        <v>288</v>
      </c>
      <c r="B18" s="208" t="s">
        <v>246</v>
      </c>
      <c r="C18" s="215">
        <v>224</v>
      </c>
      <c r="D18" s="215">
        <v>2304</v>
      </c>
      <c r="E18" s="215">
        <v>9286</v>
      </c>
      <c r="F18" s="215">
        <v>1140</v>
      </c>
      <c r="G18" s="215">
        <v>911</v>
      </c>
      <c r="H18" s="215">
        <v>1026</v>
      </c>
      <c r="I18" s="215">
        <v>1019</v>
      </c>
      <c r="J18" s="216">
        <v>1167</v>
      </c>
      <c r="K18" s="225">
        <v>672</v>
      </c>
      <c r="L18" s="225">
        <v>517</v>
      </c>
      <c r="N18" s="226" t="s">
        <v>288</v>
      </c>
      <c r="O18" s="227">
        <v>224</v>
      </c>
      <c r="P18" s="228">
        <v>2304</v>
      </c>
      <c r="Q18" s="228">
        <v>9286</v>
      </c>
      <c r="R18" s="228">
        <v>1140</v>
      </c>
      <c r="S18" s="229">
        <v>911</v>
      </c>
      <c r="T18" s="229">
        <v>1026</v>
      </c>
      <c r="U18" s="229">
        <v>1019</v>
      </c>
      <c r="V18" s="229">
        <v>1167</v>
      </c>
      <c r="W18" s="229">
        <v>672</v>
      </c>
      <c r="X18" s="229">
        <v>517</v>
      </c>
    </row>
    <row r="19" spans="1:24" x14ac:dyDescent="0.25">
      <c r="A19" s="214" t="s">
        <v>289</v>
      </c>
      <c r="B19" s="208" t="s">
        <v>246</v>
      </c>
      <c r="C19" s="223">
        <v>1104</v>
      </c>
      <c r="D19" s="223">
        <v>1467</v>
      </c>
      <c r="E19" s="223">
        <v>3449</v>
      </c>
      <c r="F19" s="223">
        <v>1765</v>
      </c>
      <c r="G19" s="223">
        <v>2246</v>
      </c>
      <c r="H19" s="223">
        <v>2399</v>
      </c>
      <c r="I19" s="223">
        <v>2907</v>
      </c>
      <c r="J19" s="224">
        <v>2529</v>
      </c>
      <c r="K19" s="217">
        <v>3181</v>
      </c>
      <c r="L19" s="217">
        <v>2303</v>
      </c>
      <c r="N19" s="226" t="s">
        <v>289</v>
      </c>
      <c r="O19" s="227">
        <v>1104</v>
      </c>
      <c r="P19" s="228">
        <v>1467</v>
      </c>
      <c r="Q19" s="228">
        <v>3449</v>
      </c>
      <c r="R19" s="228">
        <v>1765</v>
      </c>
      <c r="S19" s="229">
        <v>2246</v>
      </c>
      <c r="T19" s="229">
        <v>2399</v>
      </c>
      <c r="U19" s="229">
        <v>2907</v>
      </c>
      <c r="V19" s="229">
        <v>2529</v>
      </c>
      <c r="W19" s="229">
        <v>3181</v>
      </c>
      <c r="X19" s="229">
        <v>2303</v>
      </c>
    </row>
    <row r="20" spans="1:24" ht="21" x14ac:dyDescent="0.25">
      <c r="A20" s="214" t="s">
        <v>290</v>
      </c>
      <c r="B20" s="208" t="s">
        <v>246</v>
      </c>
      <c r="C20" s="215">
        <v>-880</v>
      </c>
      <c r="D20" s="215">
        <v>837</v>
      </c>
      <c r="E20" s="215">
        <v>5837</v>
      </c>
      <c r="F20" s="215">
        <v>-625</v>
      </c>
      <c r="G20" s="215">
        <v>-1335</v>
      </c>
      <c r="H20" s="215">
        <v>-1373</v>
      </c>
      <c r="I20" s="215">
        <v>-1888</v>
      </c>
      <c r="J20" s="216">
        <v>-1362</v>
      </c>
      <c r="K20" s="225">
        <v>-2509</v>
      </c>
      <c r="L20" s="225">
        <v>-1786</v>
      </c>
      <c r="N20" s="226" t="s">
        <v>290</v>
      </c>
      <c r="O20" s="227">
        <v>-880</v>
      </c>
      <c r="P20" s="228">
        <v>837</v>
      </c>
      <c r="Q20" s="228">
        <v>5837</v>
      </c>
      <c r="R20" s="228">
        <v>-625</v>
      </c>
      <c r="S20" s="229">
        <v>-1335</v>
      </c>
      <c r="T20" s="229">
        <v>-1373</v>
      </c>
      <c r="U20" s="229">
        <v>-1888</v>
      </c>
      <c r="V20" s="229">
        <v>-1362</v>
      </c>
      <c r="W20" s="229">
        <v>-2509</v>
      </c>
      <c r="X20" s="229">
        <v>-1786</v>
      </c>
    </row>
    <row r="21" spans="1:24" ht="22.5" x14ac:dyDescent="0.25">
      <c r="A21" s="214" t="s">
        <v>291</v>
      </c>
      <c r="B21" s="208" t="s">
        <v>246</v>
      </c>
      <c r="C21" s="223">
        <v>558</v>
      </c>
      <c r="D21" s="223">
        <v>6353</v>
      </c>
      <c r="E21" s="223">
        <v>9489</v>
      </c>
      <c r="F21" s="223">
        <v>2728</v>
      </c>
      <c r="G21" s="223">
        <v>2125</v>
      </c>
      <c r="H21" s="223">
        <v>2861</v>
      </c>
      <c r="I21" s="223">
        <v>2544</v>
      </c>
      <c r="J21" s="224">
        <v>4145</v>
      </c>
      <c r="K21" s="217">
        <v>1100</v>
      </c>
      <c r="L21" s="217">
        <v>1145</v>
      </c>
      <c r="N21" s="226" t="s">
        <v>291</v>
      </c>
      <c r="O21" s="227">
        <v>558</v>
      </c>
      <c r="P21" s="228">
        <v>6353</v>
      </c>
      <c r="Q21" s="228">
        <v>9489</v>
      </c>
      <c r="R21" s="228">
        <v>2728</v>
      </c>
      <c r="S21" s="229">
        <v>2125</v>
      </c>
      <c r="T21" s="229">
        <v>2861</v>
      </c>
      <c r="U21" s="229">
        <v>2544</v>
      </c>
      <c r="V21" s="229">
        <v>4145</v>
      </c>
      <c r="W21" s="229">
        <v>1100</v>
      </c>
      <c r="X21" s="229">
        <v>1145</v>
      </c>
    </row>
    <row r="22" spans="1:24" ht="21" x14ac:dyDescent="0.25">
      <c r="A22" s="214" t="s">
        <v>292</v>
      </c>
      <c r="B22" s="208" t="s">
        <v>246</v>
      </c>
      <c r="C22" s="215">
        <v>167</v>
      </c>
      <c r="D22" s="215">
        <v>1274</v>
      </c>
      <c r="E22" s="215">
        <v>1177</v>
      </c>
      <c r="F22" s="215">
        <v>1799</v>
      </c>
      <c r="G22" s="215">
        <v>2964</v>
      </c>
      <c r="H22" s="215">
        <v>3611</v>
      </c>
      <c r="I22" s="215">
        <v>2965</v>
      </c>
      <c r="J22" s="216">
        <v>2682</v>
      </c>
      <c r="K22" s="225">
        <v>3145</v>
      </c>
      <c r="L22" s="225">
        <v>2691</v>
      </c>
      <c r="N22" s="226" t="s">
        <v>292</v>
      </c>
      <c r="O22" s="227">
        <v>167</v>
      </c>
      <c r="P22" s="228">
        <v>1274</v>
      </c>
      <c r="Q22" s="228">
        <v>1177</v>
      </c>
      <c r="R22" s="228">
        <v>1799</v>
      </c>
      <c r="S22" s="229">
        <v>2964</v>
      </c>
      <c r="T22" s="229">
        <v>3611</v>
      </c>
      <c r="U22" s="229">
        <v>2965</v>
      </c>
      <c r="V22" s="229">
        <v>2682</v>
      </c>
      <c r="W22" s="229">
        <v>3145</v>
      </c>
      <c r="X22" s="229">
        <v>2691</v>
      </c>
    </row>
    <row r="23" spans="1:24" x14ac:dyDescent="0.25">
      <c r="A23" s="214" t="s">
        <v>293</v>
      </c>
      <c r="B23" s="208" t="s">
        <v>246</v>
      </c>
      <c r="C23" s="223">
        <v>3280</v>
      </c>
      <c r="D23" s="223">
        <v>15002</v>
      </c>
      <c r="E23" s="223">
        <v>20129</v>
      </c>
      <c r="F23" s="223">
        <v>11027</v>
      </c>
      <c r="G23" s="223">
        <v>10920</v>
      </c>
      <c r="H23" s="223">
        <v>11938</v>
      </c>
      <c r="I23" s="223">
        <v>11915</v>
      </c>
      <c r="J23" s="224">
        <v>12943</v>
      </c>
      <c r="K23" s="217">
        <v>11492</v>
      </c>
      <c r="L23" s="217">
        <v>8340</v>
      </c>
      <c r="N23" s="226" t="s">
        <v>293</v>
      </c>
      <c r="O23" s="227">
        <v>3280</v>
      </c>
      <c r="P23" s="228">
        <v>15002</v>
      </c>
      <c r="Q23" s="228">
        <v>20129</v>
      </c>
      <c r="R23" s="228">
        <v>11027</v>
      </c>
      <c r="S23" s="229">
        <v>10920</v>
      </c>
      <c r="T23" s="229">
        <v>11938</v>
      </c>
      <c r="U23" s="229">
        <v>11915</v>
      </c>
      <c r="V23" s="229">
        <v>12943</v>
      </c>
      <c r="W23" s="229">
        <v>11492</v>
      </c>
      <c r="X23" s="229">
        <v>8340</v>
      </c>
    </row>
    <row r="24" spans="1:24" x14ac:dyDescent="0.25">
      <c r="A24" s="214" t="s">
        <v>294</v>
      </c>
      <c r="B24" s="208" t="s">
        <v>246</v>
      </c>
      <c r="C24" s="215">
        <v>2610</v>
      </c>
      <c r="D24" s="215">
        <v>8824</v>
      </c>
      <c r="E24" s="215">
        <v>10783</v>
      </c>
      <c r="F24" s="215">
        <v>9067</v>
      </c>
      <c r="G24" s="215">
        <v>10802</v>
      </c>
      <c r="H24" s="215">
        <v>11745</v>
      </c>
      <c r="I24" s="215">
        <v>11417</v>
      </c>
      <c r="J24" s="216">
        <v>10699</v>
      </c>
      <c r="K24" s="225">
        <v>12833</v>
      </c>
      <c r="L24" s="225">
        <v>9318</v>
      </c>
      <c r="N24" s="226" t="s">
        <v>294</v>
      </c>
      <c r="O24" s="227">
        <v>2610</v>
      </c>
      <c r="P24" s="228">
        <v>8824</v>
      </c>
      <c r="Q24" s="228">
        <v>10783</v>
      </c>
      <c r="R24" s="228">
        <v>9067</v>
      </c>
      <c r="S24" s="229">
        <v>10802</v>
      </c>
      <c r="T24" s="229">
        <v>11745</v>
      </c>
      <c r="U24" s="229">
        <v>11417</v>
      </c>
      <c r="V24" s="229">
        <v>10699</v>
      </c>
      <c r="W24" s="229">
        <v>12833</v>
      </c>
      <c r="X24" s="229">
        <v>9318</v>
      </c>
    </row>
    <row r="25" spans="1:24" ht="22.5" x14ac:dyDescent="0.25">
      <c r="A25" s="214" t="s">
        <v>295</v>
      </c>
      <c r="B25" s="208" t="s">
        <v>246</v>
      </c>
      <c r="C25" s="223" t="s">
        <v>296</v>
      </c>
      <c r="D25" s="223">
        <v>0</v>
      </c>
      <c r="E25" s="223">
        <v>0</v>
      </c>
      <c r="F25" s="223">
        <v>0</v>
      </c>
      <c r="G25" s="223">
        <v>0</v>
      </c>
      <c r="H25" s="223">
        <v>0</v>
      </c>
      <c r="I25" s="223">
        <v>0</v>
      </c>
      <c r="J25" s="224">
        <v>0</v>
      </c>
      <c r="K25" s="217">
        <v>0</v>
      </c>
      <c r="L25" s="217">
        <v>0</v>
      </c>
      <c r="N25" s="226" t="s">
        <v>297</v>
      </c>
      <c r="O25" s="227">
        <v>670</v>
      </c>
      <c r="P25" s="228">
        <v>6178</v>
      </c>
      <c r="Q25" s="228">
        <v>9346</v>
      </c>
      <c r="R25" s="228">
        <v>1960</v>
      </c>
      <c r="S25" s="229">
        <v>118</v>
      </c>
      <c r="T25" s="229">
        <v>193</v>
      </c>
      <c r="U25" s="229">
        <v>498</v>
      </c>
      <c r="V25" s="229">
        <v>2244</v>
      </c>
      <c r="W25" s="229">
        <v>-1341</v>
      </c>
      <c r="X25" s="229">
        <v>-978</v>
      </c>
    </row>
    <row r="26" spans="1:24" ht="31.5" x14ac:dyDescent="0.25">
      <c r="A26" s="214" t="s">
        <v>297</v>
      </c>
      <c r="B26" s="208" t="s">
        <v>246</v>
      </c>
      <c r="C26" s="215">
        <v>670</v>
      </c>
      <c r="D26" s="215">
        <v>6178</v>
      </c>
      <c r="E26" s="215">
        <v>9346</v>
      </c>
      <c r="F26" s="215">
        <v>1960</v>
      </c>
      <c r="G26" s="215">
        <v>118</v>
      </c>
      <c r="H26" s="215">
        <v>193</v>
      </c>
      <c r="I26" s="215">
        <v>498</v>
      </c>
      <c r="J26" s="216">
        <v>2244</v>
      </c>
      <c r="K26" s="225">
        <v>-1341</v>
      </c>
      <c r="L26" s="225">
        <v>-978</v>
      </c>
      <c r="N26" s="226" t="s">
        <v>298</v>
      </c>
      <c r="O26" s="227">
        <v>68761</v>
      </c>
      <c r="P26" s="228">
        <v>74939</v>
      </c>
      <c r="Q26" s="228">
        <v>84285</v>
      </c>
      <c r="R26" s="228">
        <v>86245</v>
      </c>
      <c r="S26" s="229">
        <v>86363</v>
      </c>
      <c r="T26" s="229">
        <v>86556</v>
      </c>
      <c r="U26" s="229">
        <v>87054</v>
      </c>
      <c r="V26" s="235">
        <v>89298</v>
      </c>
      <c r="W26" s="229">
        <v>83504</v>
      </c>
      <c r="X26" s="229">
        <v>82526</v>
      </c>
    </row>
    <row r="27" spans="1:24" ht="21" x14ac:dyDescent="0.25">
      <c r="A27" s="214" t="s">
        <v>298</v>
      </c>
      <c r="B27" s="208" t="s">
        <v>246</v>
      </c>
      <c r="C27" s="223">
        <v>68761</v>
      </c>
      <c r="D27" s="223">
        <v>74939</v>
      </c>
      <c r="E27" s="223">
        <v>84285</v>
      </c>
      <c r="F27" s="223">
        <v>86245</v>
      </c>
      <c r="G27" s="223">
        <v>86363</v>
      </c>
      <c r="H27" s="223">
        <v>86556</v>
      </c>
      <c r="I27" s="223">
        <v>87054</v>
      </c>
      <c r="J27" s="224">
        <v>89298</v>
      </c>
      <c r="K27" s="217">
        <v>83504</v>
      </c>
      <c r="L27" s="217">
        <v>82526</v>
      </c>
      <c r="N27" s="27"/>
      <c r="O27" s="195"/>
      <c r="P27" s="195"/>
      <c r="Q27" s="195"/>
      <c r="R27" s="195"/>
      <c r="V27" s="236"/>
      <c r="W27" s="236"/>
    </row>
    <row r="28" spans="1:24" x14ac:dyDescent="0.25">
      <c r="A28" s="237"/>
      <c r="K28" s="217"/>
      <c r="L28" s="217"/>
      <c r="N28" s="238"/>
      <c r="O28" s="27"/>
      <c r="P28" s="27"/>
      <c r="Q28" s="27"/>
      <c r="R28" s="27"/>
      <c r="V28" s="236"/>
      <c r="W28" s="236"/>
    </row>
    <row r="30" spans="1:24" x14ac:dyDescent="0.25">
      <c r="A30" s="76" t="s">
        <v>299</v>
      </c>
    </row>
    <row r="32" spans="1:24" x14ac:dyDescent="0.25">
      <c r="A32" t="s">
        <v>33</v>
      </c>
    </row>
  </sheetData>
  <mergeCells count="4">
    <mergeCell ref="A3:B3"/>
    <mergeCell ref="H3:I4"/>
    <mergeCell ref="A4:B4"/>
    <mergeCell ref="A5:B5"/>
  </mergeCells>
  <hyperlinks>
    <hyperlink ref="A2" r:id="rId1" tooltip="Click once to display linked information. Click and hold to select this cell." display="http://dati5.istat.it/OECDStat_Metadata/ShowMetadata.ashx?Dataset=DCIS_POPSTRBIL1&amp;ShowOnWeb=true&amp;Lang=fr"/>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15</vt:i4>
      </vt:variant>
    </vt:vector>
  </HeadingPairs>
  <TitlesOfParts>
    <vt:vector size="15" baseType="lpstr">
      <vt:lpstr>Tab. 3.1</vt:lpstr>
      <vt:lpstr>Tab. 3.2, Graf. 3.1</vt:lpstr>
      <vt:lpstr> Graf. da 3.2 a 3.7</vt:lpstr>
      <vt:lpstr>Graf. da 3.8 a 3.13...</vt:lpstr>
      <vt:lpstr>Italia_piramide Graf 3.14</vt:lpstr>
      <vt:lpstr>Abruzzo_piramide Graf 3.15</vt:lpstr>
      <vt:lpstr>Graf da 3.16 a 3.19</vt:lpstr>
      <vt:lpstr>Tab 3.3</vt:lpstr>
      <vt:lpstr>Tab. 3.4</vt:lpstr>
      <vt:lpstr>Graf. 3.24</vt:lpstr>
      <vt:lpstr>Graf. 3.25</vt:lpstr>
      <vt:lpstr>Tab. 3.5</vt:lpstr>
      <vt:lpstr>Graf. 3.26</vt:lpstr>
      <vt:lpstr>Graf 3.27</vt:lpstr>
      <vt:lpstr>Tab. 3.6, Graf. 3.28-3.29</vt:lpstr>
    </vt:vector>
  </TitlesOfParts>
  <Company>REGIONE ABRUZZO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Tiziana Valentino</dc:creator>
  <cp:lastModifiedBy>Mirjeta Ajdini</cp:lastModifiedBy>
  <dcterms:created xsi:type="dcterms:W3CDTF">2022-01-04T09:12:30Z</dcterms:created>
  <dcterms:modified xsi:type="dcterms:W3CDTF">2022-04-05T08:17:50Z</dcterms:modified>
</cp:coreProperties>
</file>